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sun_h\Work Folders\Downloads\"/>
    </mc:Choice>
  </mc:AlternateContent>
  <xr:revisionPtr revIDLastSave="0" documentId="13_ncr:1_{B3BC38A3-FD85-4BA3-8177-3D4F5D697CF6}" xr6:coauthVersionLast="47" xr6:coauthVersionMax="47" xr10:uidLastSave="{00000000-0000-0000-0000-000000000000}"/>
  <bookViews>
    <workbookView xWindow="-110" yWindow="-110" windowWidth="19420" windowHeight="10300" xr2:uid="{00000000-000D-0000-FFFF-FFFF00000000}"/>
  </bookViews>
  <sheets>
    <sheet name="FOIA Master Log" sheetId="1" r:id="rId1"/>
    <sheet name="Holidays" sheetId="3" r:id="rId2"/>
    <sheet name="Drop Down Lists" sheetId="2" r:id="rId3"/>
  </sheets>
  <definedNames>
    <definedName name="_xlnm._FilterDatabase" localSheetId="0" hidden="1">'FOIA Master Log'!$A$1:$AH$257</definedName>
    <definedName name="_xlnm.Print_Area" localSheetId="0">'FOIA Master Log'!$A:$J</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6" i="1" l="1"/>
  <c r="W136" i="1"/>
  <c r="F130" i="1"/>
  <c r="W130" i="1"/>
  <c r="F119" i="1"/>
  <c r="W119" i="1"/>
  <c r="F116" i="1"/>
  <c r="W116" i="1"/>
  <c r="W114" i="1"/>
  <c r="F111" i="1"/>
  <c r="W111" i="1"/>
  <c r="F109" i="1"/>
  <c r="W109" i="1"/>
  <c r="F105" i="1"/>
  <c r="W105" i="1"/>
  <c r="F103" i="1"/>
  <c r="W103" i="1"/>
  <c r="F98" i="1"/>
  <c r="W98" i="1"/>
  <c r="W96" i="1"/>
  <c r="F91" i="1"/>
  <c r="W91" i="1"/>
  <c r="F86" i="1"/>
  <c r="W86" i="1"/>
  <c r="F84" i="1"/>
  <c r="W84" i="1"/>
  <c r="F83" i="1"/>
  <c r="W83" i="1"/>
  <c r="F79" i="1"/>
  <c r="W79" i="1"/>
  <c r="F77" i="1"/>
  <c r="W77" i="1"/>
  <c r="F76" i="1"/>
  <c r="W76" i="1"/>
  <c r="F70" i="1"/>
  <c r="W70" i="1"/>
  <c r="F68" i="1"/>
  <c r="W68" i="1"/>
  <c r="F62" i="1"/>
  <c r="W62" i="1"/>
  <c r="F56" i="1"/>
  <c r="W56" i="1"/>
  <c r="F50" i="1"/>
  <c r="W50" i="1"/>
  <c r="W41" i="1"/>
  <c r="W38" i="1"/>
  <c r="W32" i="1"/>
  <c r="W29" i="1"/>
  <c r="W27" i="1"/>
  <c r="W26" i="1"/>
  <c r="W24" i="1"/>
  <c r="W107" i="1"/>
  <c r="W95" i="1"/>
  <c r="W92" i="1"/>
  <c r="F59" i="1"/>
  <c r="W59" i="1"/>
  <c r="F52" i="1"/>
  <c r="W52" i="1"/>
  <c r="W45" i="1"/>
  <c r="W44" i="1"/>
  <c r="W37" i="1"/>
  <c r="W35" i="1"/>
  <c r="W33" i="1"/>
  <c r="W31" i="1"/>
  <c r="W30" i="1"/>
  <c r="W23" i="1"/>
  <c r="W20" i="1"/>
  <c r="W19" i="1"/>
  <c r="F14" i="1"/>
  <c r="W14" i="1"/>
  <c r="F12" i="1"/>
  <c r="W12" i="1"/>
  <c r="W7" i="1"/>
  <c r="W6" i="1"/>
  <c r="W4" i="1"/>
  <c r="W2" i="1"/>
  <c r="F22" i="1"/>
  <c r="W22" i="1"/>
  <c r="W36" i="1"/>
  <c r="W5" i="1"/>
  <c r="W3" i="1"/>
  <c r="F8" i="1"/>
  <c r="W8" i="1"/>
  <c r="F257" i="1"/>
  <c r="W257" i="1"/>
  <c r="F256" i="1"/>
  <c r="W256" i="1"/>
  <c r="F255" i="1"/>
  <c r="W255" i="1"/>
  <c r="F254" i="1"/>
  <c r="W254" i="1"/>
  <c r="F253" i="1"/>
  <c r="W253" i="1"/>
  <c r="F252" i="1"/>
  <c r="W252" i="1"/>
  <c r="F251" i="1"/>
  <c r="W251" i="1"/>
  <c r="F250" i="1"/>
  <c r="W250" i="1"/>
  <c r="F249" i="1"/>
  <c r="W249" i="1"/>
  <c r="F248" i="1"/>
  <c r="W248" i="1"/>
  <c r="F247" i="1"/>
  <c r="W247" i="1"/>
  <c r="F246" i="1"/>
  <c r="W246" i="1"/>
  <c r="F245" i="1"/>
  <c r="W245" i="1"/>
  <c r="F244" i="1"/>
  <c r="W244" i="1"/>
  <c r="F243" i="1"/>
  <c r="W243" i="1"/>
  <c r="F242" i="1"/>
  <c r="W242" i="1"/>
  <c r="F241" i="1"/>
  <c r="W241" i="1"/>
  <c r="F240" i="1"/>
  <c r="W240" i="1"/>
  <c r="F239" i="1"/>
  <c r="W239" i="1"/>
  <c r="F238" i="1"/>
  <c r="W238" i="1"/>
  <c r="W237" i="1"/>
  <c r="W236" i="1"/>
  <c r="F235" i="1"/>
  <c r="W235" i="1"/>
  <c r="F234" i="1"/>
  <c r="W234" i="1"/>
  <c r="F233" i="1"/>
  <c r="W233" i="1"/>
  <c r="F232" i="1"/>
  <c r="W232" i="1"/>
  <c r="F231" i="1"/>
  <c r="W231" i="1"/>
  <c r="W230" i="1"/>
  <c r="F229" i="1"/>
  <c r="W229" i="1"/>
  <c r="F228" i="1"/>
  <c r="W228" i="1"/>
  <c r="F227" i="1"/>
  <c r="W227" i="1"/>
  <c r="F226" i="1"/>
  <c r="W226" i="1"/>
  <c r="F225" i="1"/>
  <c r="W225" i="1"/>
  <c r="F224" i="1"/>
  <c r="W224" i="1"/>
  <c r="F223" i="1"/>
  <c r="W223" i="1"/>
  <c r="W222" i="1"/>
  <c r="W221" i="1"/>
  <c r="F219" i="1"/>
  <c r="W219" i="1"/>
  <c r="F218" i="1"/>
  <c r="W218" i="1"/>
  <c r="W217" i="1"/>
  <c r="W216" i="1"/>
  <c r="W215" i="1"/>
  <c r="W214" i="1"/>
  <c r="W213" i="1"/>
  <c r="W212" i="1"/>
  <c r="F211" i="1"/>
  <c r="W211" i="1"/>
  <c r="W210" i="1"/>
  <c r="W209" i="1"/>
  <c r="F208" i="1"/>
  <c r="W208" i="1"/>
  <c r="F207" i="1"/>
  <c r="W207" i="1"/>
  <c r="F206" i="1"/>
  <c r="W206" i="1"/>
  <c r="F205" i="1"/>
  <c r="W205" i="1"/>
  <c r="F204" i="1"/>
  <c r="W204" i="1"/>
  <c r="W203" i="1"/>
  <c r="W202" i="1"/>
  <c r="F201" i="1"/>
  <c r="W201" i="1"/>
  <c r="F200" i="1"/>
  <c r="W200" i="1"/>
  <c r="F199" i="1"/>
  <c r="W199" i="1"/>
  <c r="W198" i="1"/>
  <c r="W197" i="1"/>
  <c r="W196" i="1"/>
  <c r="F192" i="1"/>
  <c r="W192" i="1"/>
  <c r="W190" i="1"/>
  <c r="F189" i="1"/>
  <c r="W189" i="1"/>
  <c r="W164" i="1"/>
  <c r="F172" i="1"/>
  <c r="W172" i="1"/>
  <c r="F171" i="1"/>
  <c r="W171" i="1"/>
  <c r="F170" i="1"/>
  <c r="W170" i="1"/>
  <c r="F169" i="1"/>
  <c r="W169" i="1"/>
  <c r="F168" i="1"/>
  <c r="W168" i="1"/>
  <c r="F167" i="1"/>
  <c r="W167" i="1"/>
  <c r="F166" i="1"/>
  <c r="W166" i="1"/>
  <c r="F165" i="1"/>
  <c r="W165" i="1"/>
  <c r="F163" i="1"/>
  <c r="W163" i="1"/>
  <c r="F162" i="1"/>
  <c r="W162" i="1"/>
  <c r="F161" i="1"/>
  <c r="W161" i="1"/>
  <c r="F160" i="1"/>
  <c r="W160" i="1"/>
  <c r="F159" i="1"/>
  <c r="W159" i="1"/>
  <c r="F158" i="1"/>
  <c r="W158" i="1"/>
  <c r="F157" i="1"/>
  <c r="W157" i="1"/>
  <c r="F156" i="1"/>
  <c r="W156" i="1"/>
  <c r="F155" i="1"/>
  <c r="W155" i="1"/>
  <c r="F154" i="1"/>
  <c r="W154" i="1"/>
  <c r="F153" i="1"/>
  <c r="W153" i="1"/>
  <c r="F152" i="1"/>
  <c r="W152" i="1"/>
  <c r="F151" i="1"/>
  <c r="W151" i="1"/>
  <c r="F150" i="1"/>
  <c r="W150" i="1"/>
  <c r="F149" i="1"/>
  <c r="W149" i="1"/>
  <c r="F148" i="1"/>
  <c r="W148" i="1"/>
  <c r="F147" i="1"/>
  <c r="W147" i="1"/>
  <c r="F146" i="1"/>
  <c r="W146" i="1"/>
  <c r="F145" i="1"/>
  <c r="W145" i="1"/>
  <c r="W144" i="1"/>
  <c r="F143" i="1"/>
  <c r="W143" i="1"/>
  <c r="F142" i="1"/>
  <c r="W142" i="1"/>
  <c r="W141" i="1"/>
  <c r="F140" i="1"/>
  <c r="W140" i="1"/>
  <c r="F139" i="1"/>
  <c r="W139" i="1"/>
  <c r="F138" i="1"/>
  <c r="W138" i="1"/>
  <c r="F137" i="1"/>
  <c r="W137" i="1"/>
  <c r="F135" i="1"/>
  <c r="W135" i="1"/>
  <c r="W134" i="1"/>
  <c r="W133" i="1"/>
  <c r="F132" i="1"/>
  <c r="W132" i="1"/>
  <c r="F131" i="1"/>
  <c r="W131" i="1"/>
  <c r="F129" i="1"/>
  <c r="W129" i="1"/>
  <c r="F128" i="1"/>
  <c r="W128" i="1"/>
  <c r="F127" i="1"/>
  <c r="W127" i="1"/>
  <c r="F126" i="1"/>
  <c r="W126" i="1"/>
  <c r="W125" i="1"/>
  <c r="W124" i="1"/>
  <c r="W123" i="1"/>
  <c r="F122" i="1"/>
  <c r="W122" i="1"/>
  <c r="F121" i="1"/>
  <c r="W121" i="1"/>
  <c r="F120" i="1"/>
  <c r="W120" i="1"/>
  <c r="W118" i="1"/>
  <c r="W117" i="1"/>
  <c r="F115" i="1"/>
  <c r="W115" i="1"/>
  <c r="W113" i="1"/>
  <c r="F112" i="1"/>
  <c r="W112" i="1"/>
  <c r="F110" i="1"/>
  <c r="W110" i="1"/>
  <c r="F108" i="1"/>
  <c r="W108" i="1"/>
  <c r="F106" i="1"/>
  <c r="W106" i="1"/>
  <c r="F104" i="1"/>
  <c r="W104" i="1"/>
  <c r="F102" i="1"/>
  <c r="W102" i="1"/>
  <c r="W101" i="1"/>
  <c r="W100" i="1"/>
  <c r="F99" i="1"/>
  <c r="W99" i="1"/>
  <c r="F97" i="1"/>
  <c r="W97" i="1"/>
  <c r="W94" i="1"/>
  <c r="W93" i="1"/>
  <c r="W90" i="1"/>
  <c r="W89" i="1"/>
  <c r="F88" i="1"/>
  <c r="W88" i="1"/>
  <c r="F87" i="1"/>
  <c r="W87" i="1"/>
  <c r="F85" i="1"/>
  <c r="W85" i="1"/>
  <c r="F82" i="1"/>
  <c r="W82" i="1"/>
  <c r="F81" i="1"/>
  <c r="W81" i="1"/>
  <c r="F80" i="1"/>
  <c r="W80" i="1"/>
  <c r="F78" i="1"/>
  <c r="W78" i="1"/>
  <c r="F75" i="1"/>
  <c r="W75" i="1"/>
  <c r="F74" i="1"/>
  <c r="W74" i="1"/>
  <c r="F73" i="1"/>
  <c r="W73" i="1"/>
  <c r="W72" i="1"/>
  <c r="F71" i="1"/>
  <c r="W71" i="1"/>
  <c r="F69" i="1"/>
  <c r="W69" i="1"/>
  <c r="W67" i="1"/>
  <c r="F66" i="1"/>
  <c r="W66" i="1"/>
  <c r="W65" i="1"/>
  <c r="W64" i="1"/>
  <c r="F63" i="1"/>
  <c r="W63" i="1"/>
  <c r="F61" i="1"/>
  <c r="W61" i="1"/>
  <c r="F60" i="1"/>
  <c r="W60" i="1"/>
  <c r="W58" i="1"/>
  <c r="F57" i="1"/>
  <c r="W57" i="1"/>
  <c r="F55" i="1"/>
  <c r="W55" i="1"/>
  <c r="F54" i="1"/>
  <c r="W54" i="1"/>
  <c r="F195" i="1"/>
  <c r="F194" i="1"/>
  <c r="F193" i="1"/>
  <c r="F191" i="1"/>
  <c r="F188" i="1"/>
  <c r="F53" i="1"/>
  <c r="F48" i="1"/>
  <c r="W48" i="1"/>
  <c r="F183" i="1"/>
  <c r="F184" i="1"/>
  <c r="F49" i="1"/>
  <c r="W195" i="1"/>
  <c r="W183" i="1"/>
  <c r="F178" i="1"/>
  <c r="F179" i="1"/>
  <c r="F180" i="1"/>
  <c r="W191" i="1"/>
  <c r="F181" i="1"/>
  <c r="F182" i="1"/>
  <c r="F186" i="1"/>
  <c r="W193" i="1"/>
  <c r="F187" i="1"/>
  <c r="W194" i="1"/>
  <c r="F47" i="1"/>
  <c r="W188" i="1"/>
  <c r="W182" i="1"/>
  <c r="W187" i="1"/>
  <c r="W186" i="1"/>
  <c r="F185" i="1"/>
  <c r="W185" i="1"/>
  <c r="W184" i="1"/>
  <c r="W181" i="1"/>
  <c r="W180" i="1"/>
  <c r="W179" i="1"/>
  <c r="W178" i="1"/>
  <c r="F177" i="1"/>
  <c r="W177" i="1"/>
  <c r="F176" i="1"/>
  <c r="W176" i="1"/>
  <c r="F175" i="1"/>
  <c r="W175" i="1"/>
  <c r="F174" i="1"/>
  <c r="W174" i="1"/>
  <c r="F173" i="1"/>
  <c r="W173" i="1"/>
  <c r="W53" i="1"/>
  <c r="F51" i="1"/>
  <c r="W51" i="1"/>
  <c r="W49" i="1"/>
  <c r="W47" i="1"/>
  <c r="W46" i="1"/>
  <c r="W43" i="1"/>
  <c r="W42" i="1"/>
  <c r="W40" i="1"/>
  <c r="W39" i="1"/>
  <c r="W34" i="1"/>
  <c r="W28" i="1"/>
  <c r="W25" i="1"/>
  <c r="W21" i="1"/>
  <c r="F18" i="1"/>
  <c r="W18" i="1"/>
  <c r="F17" i="1"/>
  <c r="W17" i="1"/>
  <c r="F16" i="1"/>
  <c r="W16" i="1"/>
  <c r="F15" i="1"/>
  <c r="W15" i="1"/>
  <c r="F13" i="1"/>
  <c r="W13" i="1"/>
  <c r="F11" i="1"/>
  <c r="W11" i="1"/>
  <c r="F10" i="1"/>
  <c r="W10" i="1"/>
  <c r="F9" i="1"/>
  <c r="W9" i="1"/>
</calcChain>
</file>

<file path=xl/sharedStrings.xml><?xml version="1.0" encoding="utf-8"?>
<sst xmlns="http://schemas.openxmlformats.org/spreadsheetml/2006/main" count="2206" uniqueCount="779">
  <si>
    <t>FOIA #</t>
  </si>
  <si>
    <t>Attorney</t>
  </si>
  <si>
    <t>FOIA Specialist</t>
  </si>
  <si>
    <t>Status &amp; Next Steps</t>
  </si>
  <si>
    <t>Date Received</t>
  </si>
  <si>
    <t>Date Perfected</t>
  </si>
  <si>
    <t>Requester Type</t>
  </si>
  <si>
    <t>Days Tolled</t>
  </si>
  <si>
    <t>Requester</t>
  </si>
  <si>
    <t>Subject</t>
  </si>
  <si>
    <t>Code</t>
  </si>
  <si>
    <t>Date eDiscovery Submitted</t>
  </si>
  <si>
    <t>Simple or Complex?</t>
  </si>
  <si>
    <t>Expediteding requested?</t>
  </si>
  <si>
    <t>Granted?</t>
  </si>
  <si>
    <t>Date Adjudicated</t>
  </si>
  <si>
    <t>Fee waiver requested?</t>
  </si>
  <si>
    <t>10 Days</t>
  </si>
  <si>
    <t>20 Days</t>
  </si>
  <si>
    <t>Date of Final Reply</t>
  </si>
  <si>
    <t>Response Days</t>
  </si>
  <si>
    <t>Disposition</t>
  </si>
  <si>
    <t>B1</t>
  </si>
  <si>
    <t>B2</t>
  </si>
  <si>
    <t>B3</t>
  </si>
  <si>
    <t>B4</t>
  </si>
  <si>
    <t>B5</t>
  </si>
  <si>
    <t>B6</t>
  </si>
  <si>
    <t>B7</t>
  </si>
  <si>
    <t>B8</t>
  </si>
  <si>
    <t>B9</t>
  </si>
  <si>
    <t>Statute</t>
  </si>
  <si>
    <t>E&amp;E News, Kevin Bogardus</t>
  </si>
  <si>
    <t>Simple</t>
  </si>
  <si>
    <t>No</t>
  </si>
  <si>
    <t>N/A</t>
  </si>
  <si>
    <t>Closed. No records.</t>
  </si>
  <si>
    <t>Closed. Full Grant.</t>
  </si>
  <si>
    <t>Closed. Improper FOIA.</t>
  </si>
  <si>
    <t>Closed. Denied in Part.</t>
  </si>
  <si>
    <t>Yes</t>
  </si>
  <si>
    <t>Closed. Fee related.</t>
  </si>
  <si>
    <t>Closed. Records not reasonably described.</t>
  </si>
  <si>
    <t>Closed. Not Agency Record.</t>
  </si>
  <si>
    <t>2019-016</t>
  </si>
  <si>
    <t>Howard</t>
  </si>
  <si>
    <t>Hector</t>
  </si>
  <si>
    <t>Sent acknowledgement 11/20/2018; 2600 emails in Ringtail; assigned to BM 11/29/2018; ediscovery team fixed Ringtail results 11/30/2018; BM completed search on 2/5/2019; ready for Ringtail QC (appx 2,600 records), Records have been redlined and are being QCed.</t>
  </si>
  <si>
    <t>Black Vault, John Greenewald</t>
  </si>
  <si>
    <t>"CLIMATE CHANGE" emails</t>
  </si>
  <si>
    <t>QC1</t>
  </si>
  <si>
    <t>Complex</t>
  </si>
  <si>
    <t>Unperfected</t>
  </si>
  <si>
    <t>2019-035</t>
  </si>
  <si>
    <t>Sent acknowledgement 1/31/2019; reach out to Forest Service; 9,827 results in Ringtail; BM searched 2500+; BM cleared to finish search; get in touch with sarah; BM completed search; ready for Ringtail QC (appx 9,827 records); production is ready; Hector is reviewing; HS is reviewing</t>
  </si>
  <si>
    <t>Nonprofit</t>
  </si>
  <si>
    <t>SELC, Sam Evans</t>
  </si>
  <si>
    <t>Forest Service CE in 1979</t>
  </si>
  <si>
    <t>NEPA REG</t>
  </si>
  <si>
    <t>Closed. Other: Requester unreachable.</t>
  </si>
  <si>
    <t>Documented, Jamie Corey</t>
  </si>
  <si>
    <t>Michael Ravnitzky</t>
  </si>
  <si>
    <t>Closed. Referred.</t>
  </si>
  <si>
    <t>Caroline</t>
  </si>
  <si>
    <t>QC2</t>
  </si>
  <si>
    <t>2019-081</t>
  </si>
  <si>
    <t>George</t>
  </si>
  <si>
    <t>Sent acknowledgement 5/9/2019; asked Chris; 1,107 results in Ringtail; BM completed search; CG QC'd and requested production on 12/3/2020 (note: this is very similar to CBD's FOIA FY2019-064 re the interagency working group on pesticides and CBD's FY2019-018 re a specific mtg); production is appx 160 docs / appx 900 pages; George finished review on 12/16/2020; George extracted and sent all consults except WHCO; CG reviewed WHCO consult, requested production for 2 missing attachments and incorporated into the WHCO consult PDF; sent the WHCO email to Amy on 4/18/2022; cleared by WHCO w/ proposed redactions; just waiting on DOI and DOE; GG will follow up on 8/25/2022; Hector pinged DOE on 10/14/2022 - they asked to send the consult again; GG will re-send the consult; original DOI consult sent on 4/4/2022, CG pinged DOI on 11/9/2022; Final prodcution in QC</t>
  </si>
  <si>
    <t>Center for Food Safety</t>
  </si>
  <si>
    <t>CEQ's implementation of 10115B (interagency group)</t>
  </si>
  <si>
    <t>Closed. Other: merged with another FOIA</t>
  </si>
  <si>
    <t>Hudson Munoz</t>
  </si>
  <si>
    <t>Closed. Requester Withdrawal.</t>
  </si>
  <si>
    <t>Appeal Closed.</t>
  </si>
  <si>
    <t>Consult Closed.</t>
  </si>
  <si>
    <t>NOAA</t>
  </si>
  <si>
    <t>EPA</t>
  </si>
  <si>
    <t>2020-037</t>
  </si>
  <si>
    <t xml:space="preserve">Sent acknowledgment 1/6/2020; 7,256 records in Ringtail; Brianna finished the search; production is ready and Hector is reviewing; Sam emailed requester on 8/11; close if no response by 9/11.  CLOSED on 9/12/2023. </t>
  </si>
  <si>
    <t>Audubon, Andy McGlashen</t>
  </si>
  <si>
    <t>"grouse"</t>
  </si>
  <si>
    <t>2020-043</t>
  </si>
  <si>
    <t xml:space="preserve">Acknowledged 1/23/2020; uses 49 search terms when asking for paper records; revised on 2/4/20; the revision added two search terms related to BP; 6,148 records in Ringtail; Brianna finished search; ready for Ringtail QC; George QCing.  Sam emailed requester on 8/11; close if no response by 9/11.  CLOSED on 9/13/2023. </t>
  </si>
  <si>
    <t>Miscellaneous Search Terms</t>
  </si>
  <si>
    <t>2020-053</t>
  </si>
  <si>
    <t xml:space="preserve">Acknowledged 2/3/2020; 7,408 records in Ringtail; Brianna finished search; ready for Ringtail QC, George finished QC; 334 responsive records ready for production; Sam emailed requester on 8/11; no longer at Earthjustice; to close.  CLOSED on 9/12/2023.  </t>
  </si>
  <si>
    <t>Alex Hardee</t>
  </si>
  <si>
    <t>Oil Lobbying related to NEPA update</t>
  </si>
  <si>
    <t>Sarah Sandars, Earthjustice</t>
  </si>
  <si>
    <t>2020-084</t>
  </si>
  <si>
    <t xml:space="preserve">Acknowledged 4/7/2020; on 11/10/2020 Brianna finished searching; productions are ready; Hector reviewing both production requests; Sam emailed requester on 8/11; close if no response by 9/11; Howard has records to review if they are still interested. CLOSED on 9/12/2023. </t>
  </si>
  <si>
    <t>FAST-41 Mining</t>
  </si>
  <si>
    <t>2020-088</t>
  </si>
  <si>
    <t>Acknowledged 4/13/2020; 479,810 results in Ringtail; limit custodians to Amy and Michael for the search; Amy is going to look at her emails to suggest search terms; </t>
  </si>
  <si>
    <t>NEPA-Update emails; emails regarding creation, use, and process of the mailbox</t>
  </si>
  <si>
    <t>2020-096</t>
  </si>
  <si>
    <t>Acknowledged 4/13/2020; first part of request is same as 2020-103; the second part asks for emails sent internally by CEQ personnel that mentions the NEPA update email address; 531,195 results in ringtail; do subsearch to check for second part of request; HS requested production</t>
  </si>
  <si>
    <t>Media</t>
  </si>
  <si>
    <t>The Hill, Rachel Frazin</t>
  </si>
  <si>
    <t>NEPA Update emails - Any emails sent to or received from the email address "NEPA-Update@ceq.eop.gov" or any emails that mention the email address "NEPA-Update@ceq.eop.gov" sent or received by CEQ personnel</t>
  </si>
  <si>
    <t>2020-103</t>
  </si>
  <si>
    <t>Acknowledged 4/20/2020; appx 400,000 emails (a large majority) are already in the public docket; if we can identify the folder structure for the NEPA update email account, Amy can point to which folders in the NEPA update account contain the remaining emails not in the public docket (note: none of these need to redacted); coordinate with WHIT to get access to NEPA update account; get the email folder structure; ABC sent proposed search terms to HS 12/15/21; 555,546 records on NUIX probably due to search mixup; check with Amy whether the locations to search were intended to be recursive or non-recursive; the search looks correct if the locations were intended to be recursively searched; HS requested production; HS reviewing parts 1-8</t>
  </si>
  <si>
    <t>Accountable.US, Jayson O'Neill</t>
  </si>
  <si>
    <t>NEPA update emails</t>
  </si>
  <si>
    <t>Closed. Duplicate.</t>
  </si>
  <si>
    <t>DOE</t>
  </si>
  <si>
    <t>USDA</t>
  </si>
  <si>
    <t>OMB</t>
  </si>
  <si>
    <t>OSTP</t>
  </si>
  <si>
    <t>FCC</t>
  </si>
  <si>
    <t>DOI</t>
  </si>
  <si>
    <t>2021-011</t>
  </si>
  <si>
    <t>Acknowledged 11/17/2020; in Ringtail as 2020-011; 849 documents in Ringtail; on 1/21/2021, Brianna assigned search; QC in Discover; CG will request production; Hector reviewed; Marissa looking at it</t>
  </si>
  <si>
    <t>Idaho Conservation League, Lindsey Hutchison</t>
  </si>
  <si>
    <t>Stibnite Gold Project as a high priority infrastructure project </t>
  </si>
  <si>
    <t>America Rising, Allan Blutstein</t>
  </si>
  <si>
    <t>2021-047</t>
  </si>
  <si>
    <t>Acknowledged 2/2/2021; Agreed to pay $130 fee; manual search required (search paper record indices and maybe records room); HS went to work to conduct search of paper records; fees not to be enforced due to age of request; close out</t>
  </si>
  <si>
    <t>History Associates, Michael Reis</t>
  </si>
  <si>
    <t>Old CEQ records</t>
  </si>
  <si>
    <t>2021-080</t>
  </si>
  <si>
    <t>Acknowledged 6/23/2021; Melpo drafted search terms; ediscovery search submitted on 7/15/2021; assign search results to paralegal; CG QCd search and requested production on 9/28/2021 (65 docs); on 9/28/2021, received production and put in SharePoint (944 pages + excels); Brianna finished the review; need QC; Hector checking whether consults have been pulled and eyeballing redactions; GG to QC everything and then Hector will send out the consults; Marissa looking at it</t>
  </si>
  <si>
    <t>Emma Foehringer Merchant, Canary Media </t>
  </si>
  <si>
    <t>FAST-41 </t>
  </si>
  <si>
    <t>2021-096</t>
  </si>
  <si>
    <t>Acknowledged 9/23/2021 (CG spoke with Sarah on the phone); Amy, Howard, and CG discussed potential search terms; on 9/28/2021, CG spoke with requester to agree upon search terms and submitted ediscovery search; 352 records in Nuix on 10/4/2021; George finished search; CG and George met on 12/17/2021 for Nuix QC; CG requested production (appx 200 documents) on 12/17/2021; received production on 12/20/2021 (appx 7,350 pages); assigned review to George on 12/29/2021; George completed review and consult extraction; CG and George met for a QC meeting / ovderview on 2/10/2022; CG to QC the documents in SharePoint; CG QC'd Parts 1 and 2 out of 5 of CEQ equities (GG check whether all WH equities in the CEQ equities files are also in the WH consult files or whether the WH equities in the CEQ equities PDFs need to be moved to the WH consult PDFs); [note: see consult CEQ2022-066C / ENRD2022-05705]; CG QC'd all WHCO and CEQ equities; CG sent Amy the WH equities for review (5 parts) on 7/14/2023; GG is syncing the redactions in the DOJ consults to the redactions in the WH consults and sending out all consults</t>
  </si>
  <si>
    <t>Reuters, Sarah Lynch</t>
  </si>
  <si>
    <t>Jeffrey Bossert Clark Comments</t>
  </si>
  <si>
    <t>Daniel Boguslaw</t>
  </si>
  <si>
    <t>2021-103</t>
  </si>
  <si>
    <t>Amy, Howard and Caroline met to discuss path forward on 10/4/2021; HS and CG met with Sarah Forbes on 10/5/2021 to discuss search terms; she suggested CO2 or carbon dioxide pipeline and CCUS within her and Jane's records; assigned to George to SEARCH; 6,112 pages of responsive documents in SharePoint; CEQ provided partial production; Hector is reviewing; in litigation</t>
  </si>
  <si>
    <t>Climate Investigations Center, Kert Davies</t>
  </si>
  <si>
    <t>C02 Pipelines</t>
  </si>
  <si>
    <t>Consult</t>
  </si>
  <si>
    <t>Closed</t>
  </si>
  <si>
    <t>2022-027</t>
  </si>
  <si>
    <t xml:space="preserve">Acknowledged 1/28/2022; requester tweaked the search on 3/3/2022 and sent search terms; on 6/3/2022, requested that e-discovery prioritize this search; 48,038 records in Nuix on 9/6/2022; waiting for production
</t>
  </si>
  <si>
    <t>UCL, Kenta Tsuda</t>
  </si>
  <si>
    <t>Records related to a digital database, digital repositoy, digital collection of documents produced by federal agencies pursuant to NEPA.</t>
  </si>
  <si>
    <t>2022-029</t>
  </si>
  <si>
    <t xml:space="preserve">Acknowledged 2/25/2022;RFI; Requester provided the requested information; this is a subsearch of FY2022-074, to be done when we close out the 074 case
</t>
  </si>
  <si>
    <t>Communications b/w Gina McCarthy and CEQ re Section 208 of EO 14008</t>
  </si>
  <si>
    <t>2022-032</t>
  </si>
  <si>
    <t>Unperfected;perfected search submitted; ready in Ringtail 8251 documents; assign to George; George finsihed search and drafted no records response. </t>
  </si>
  <si>
    <t>Center for Environmental Health, Thomas Fox</t>
  </si>
  <si>
    <t>CEQ comms regarding a pettion that CEH filed on Oct, 14 2021.</t>
  </si>
  <si>
    <t>Invalid</t>
  </si>
  <si>
    <t xml:space="preserve">Invalid </t>
  </si>
  <si>
    <t>Columbia Journalism Investigations, Alex Lubben</t>
  </si>
  <si>
    <t>2022-050</t>
  </si>
  <si>
    <t>Acknowleged 2/16/2022 as 044; assigned to James; perfected request with requester; search pending w/ e-discovery as of 5/31/2022
7/8/22 - Results not ready yet.  On 9/19/2022, e-discovery provided production</t>
  </si>
  <si>
    <t>Records re Community-Led Managed Retreat and Voluntary Relocation Interagency Working Group</t>
  </si>
  <si>
    <t>Grist, Naveena Sadasiva</t>
  </si>
  <si>
    <t>2022-053</t>
  </si>
  <si>
    <t>Unperfected; asked requester for more information; requester responded; asked Angela for records</t>
  </si>
  <si>
    <t>Personelle Files for David Kieve and Cecilia Martinez</t>
  </si>
  <si>
    <t>2022-056</t>
  </si>
  <si>
    <t>Search submitted in two separate searches 22-056A and B
7/8/22 - Law clerks working on this one.  E-discovery provided production</t>
  </si>
  <si>
    <t>Revolving Door Project, Dorothy Slater </t>
  </si>
  <si>
    <t>Emails b/w Matt Lee Ashley and/or Jeannie Lee and/or Brenda Mallory and/or Justin Pidot and Gina McCarthy and/or David Hayes and/or Brian Deese </t>
  </si>
  <si>
    <t>2022-064</t>
  </si>
  <si>
    <t>Acknowledged; e-discovery search submitted on 3/24/2022; search results in Ringtail on 4/1/2022 (521 results); assign search; Hector completed search; ready for QC1 [note: potentially missing results due to the global e-discovery issue]; on 6/3/2022, CEQ requested that e-discovery prioritize the missing results; on 9/1/2022, Fernando confirmed that there are no additional results for this case; CG requested production on 9/1/2022 (41 records); 220 pages on SharePoint on 9/14/2022 ready for review; Hector completed review on 9/19/2022 (CEQ, WH, FPISC equities); ready for QC</t>
  </si>
  <si>
    <t>Emails sent (not recieved) B. Mallory re. Gasoline</t>
  </si>
  <si>
    <t>2022-065</t>
  </si>
  <si>
    <t>Acknowledged 4/18/2022; search submitted; GG completed search; 792pages responsive documents; 12 pages CEQ equities; 520 pages for WH consult (sent to WH 12/19/2022); also consults for OMB (510 pages), NOAA (487 pages), DOI (82 pages), EPA (101 pages) (sent on 12/20/2022?); In litigation</t>
  </si>
  <si>
    <t>Law Firm</t>
  </si>
  <si>
    <t>FGI, Chris Stanley</t>
  </si>
  <si>
    <t>Records re EO 13990 ESA</t>
  </si>
  <si>
    <t>2022-066</t>
  </si>
  <si>
    <t>Acknowledged 4/18/2022; need to formulate search to capture records related to the revamping of NEPA
7/8/22 - Search terms have been submitted; ediscovery provided search results on 8/29/2022 (4198 documents); on 8/29/2022, Howard asked George to conduct search; GG completed search; on 11/16/2022, e-discovery provided production (4218 pgs + 2 Excels); Part 1 = 1162 pgs; Part 2 = 1086 pgs; Part 3 = 906 pgs; Part 4 = 1064 pgs; on 11/17/2022, GG assigned review; 
 Part 1 (1162 pgs) - consults: DOJ and OMB (sent 12/15/22), WHO (needs QC).  Appx 1048 pgs CEQ-only equities.  In litigation</t>
  </si>
  <si>
    <t>Records re EO 13990 and 14008 NEPA</t>
  </si>
  <si>
    <t>E&amp;E News, Robin Bravender</t>
  </si>
  <si>
    <t>2022-069</t>
  </si>
  <si>
    <t>Acknowledged 4/29/2022; RFI; no response to RFI, pinged requester 5/26/2022; check with Sara J</t>
  </si>
  <si>
    <t xml:space="preserve">Staff list of CEQ employees and an organizational chart that is current </t>
  </si>
  <si>
    <t>2022-074</t>
  </si>
  <si>
    <t>In litigation</t>
  </si>
  <si>
    <t>Friends of the Earth, Nicole Ghio</t>
  </si>
  <si>
    <t>Records pertaining to the Interior Department report on the Federal Oil and Gas Leasing Program in response to Executive Order 14008. </t>
  </si>
  <si>
    <t>2022-080</t>
  </si>
  <si>
    <t>Acknowledged on 4/21/2022;RFI; no response to RFI, pinged requester 5/26/2022; requester responded and search submitted; 499 documents in Nuix; production ready 2133 pages + spreadsheets; HS QC'd 1st interim production and provided feedback to George</t>
  </si>
  <si>
    <t>EPI, Karlee Weinmann</t>
  </si>
  <si>
    <t>All Emails sent/received by Brenda Mallory, Matt Lee-Ashley, and Mark Chambers that include the terms "DPA" and/or "Defense Prodcution Act" b/w Feb 1, 2022 to present. </t>
  </si>
  <si>
    <t>2022-082</t>
  </si>
  <si>
    <t>Acknowledged on 5/10/2022; on 5/10/2022, emailed Sarah Forbes to ask about custodians; submitted search request to ediscovery on 5/10/2022; CG provided proactive update to CBD on 6/2/2022; on 6/3/2022, CEQ asked e-discovery to prioritize this search; CEQ received results from e-discovery on 6/7/2022 (5,540 documents in Nuix); Hector completed search; CG emailed requester on 7/11/2022 updating and said first production by 8/11/22; requested production on 7/12/2022 (appx 100 docs); produced first interim production (CEQ equities) on 8/11/2022; what remains is WH, OMB, and DOE equities; CG QC'd all consults (OMB, DOE, and WH); CG sent Amy WHCO consult (169 pages) on 11/9/2022; Hector sent OMB and DOE consults on 11/10/2022; DOE replied, WH and OMB outstanding; requester withdrew on 2/23/2023 but counting this as closed partial denial for annual reporting</t>
  </si>
  <si>
    <t>CBD, Ann Brown</t>
  </si>
  <si>
    <t xml:space="preserve">Records generated in connection with CEQ’s formation of carbon capture and storage permitting Task Forces. (Jan 1. 2021-Present) </t>
  </si>
  <si>
    <t>2022-083</t>
  </si>
  <si>
    <t>Acknowledged 5/26/2022; RFI; media requester approved; Hector completed search 7/2/2022; 14,521 pages to review; Howard reviewing; WH approved; to prep and close out</t>
  </si>
  <si>
    <t>Agri-Pulse, Noah Wicks</t>
  </si>
  <si>
    <t>Emails that mention, reference or refer to dams on the Columbia and Snake River system and, a log of all congressional correspondences with CEQ in 2022</t>
  </si>
  <si>
    <t>2022-086</t>
  </si>
  <si>
    <t>Acknowledged; RFI (requested signed letterhead to confirm news media status); unperfected (requested specificity on "US-EU Task Force on Energy Security"); on 6/10/2022, requester provided the names of specific individuals with whom she is looking for communications and said she will work on getting the letterhead; CG and HV met to discuss path forward; CG reached out to requester on 7/12/2022 to confirm path forward and clarify timeframe; CG pinged her 9/2/2022 (CG also submitted search request on 9/2, but can narrow if requester responds -- one way to narrow is to determine who at CEQ might actually correspond with the task force members and narrow search to those emails); 3,721 in Ringtail on 10/31/2022 ready for search (also maybe ping requester re narrowing)</t>
  </si>
  <si>
    <t>Global Witness, Sal Christ</t>
  </si>
  <si>
    <t>Comms b/w CEQ and U.S-EU Task Force on Energy Security</t>
  </si>
  <si>
    <t>2022-093</t>
  </si>
  <si>
    <t>Acknowledged 5/26/2022; RFI; media requester approved; Hector completed search; 12k records; on 11/17/2022, sent requester a first interim response with 1,000 pages and provided opportunity to narrow or convert to monthly rolling production of 1,000 pages/month for appx 21 months</t>
  </si>
  <si>
    <t>emails in salmon mailbox</t>
  </si>
  <si>
    <t>Close out</t>
  </si>
  <si>
    <t>2022-103</t>
  </si>
  <si>
    <t>Acknowledged 7/8/2022;RFI
 8/03/2022 - Requestor transferred his Request to Brandi Backus</t>
  </si>
  <si>
    <t>History Associates, James Mitchell</t>
  </si>
  <si>
    <t>Communications b/w public officials and CEQ staff</t>
  </si>
  <si>
    <t>2022-105</t>
  </si>
  <si>
    <t>Acknowledged 7/8/2022;RFI
08/03/2022 - Requestor transferred his Request to Brandi Backus</t>
  </si>
  <si>
    <t>Communications b/w House or Senate  and CEQ staff re "Fueling the Climate Crisis" </t>
  </si>
  <si>
    <t>2022-106</t>
  </si>
  <si>
    <t>Acknowledged 7/8/2022;RFI
08/03/2022 - Requestor transferred his Request to Brandi Backus
12/8/2022 - requested production (20 records); consult at WH; WH responded; George prepared final response</t>
  </si>
  <si>
    <t>Communications b/w various climate organizations  and CEQ staff</t>
  </si>
  <si>
    <t>2022-107</t>
  </si>
  <si>
    <t>Acknowledged 7/8/2022;RFI
08/03/2022 - Requestor transferred his Request to Brandi Backus
12/2/2022 - Assigned to Hector to conduct SEARCH on NUIX, 3,703 documents; conducted subsearches, decreased to 646 documents but still at 48,000 pages.  Requester agreed to narrow further; Part 1 consult at WH</t>
  </si>
  <si>
    <t>2022-114</t>
  </si>
  <si>
    <t>Acknowledged 8/31/2022; ask NEPA team (no electronic records, but ask whether NEPA team has paper records); HS worked with Megan Healy, no records, ready to close out</t>
  </si>
  <si>
    <t>Michael Mayer, Earth Justice</t>
  </si>
  <si>
    <t>All communications and records related to CEQ’s assessment of the Department of the Interior’s CE for authorizations of exploration and development activity in the outer continental shelf in the central and western Gulf of Mexico. At a minimum, this request includes communications and records related to any consultation / analysis for publication of the CE in 1986, any consultation / analysis for the 2020 consistency finding, and any consultation / analysis for the 2022 reaffirmation.  </t>
  </si>
  <si>
    <t>2022-117</t>
  </si>
  <si>
    <t>Acknowledged 8/31/2022; RFI; search submitted</t>
  </si>
  <si>
    <t>Fred Lucas / The Daily Signal</t>
  </si>
  <si>
    <t xml:space="preserve">Records covering from January 20, 2021 to present containing any of the following words or phrases: "deniers," "climate deniers," "denialism," "climate denialism," or "climate skeptics":  
1.) between Council on Environmental Quality (CEQ) staff and executives or staff of Twitter; 
2.) between CEQ staff and executives or staff of Instagram; 
3.) between CEQ  staff and executives or staff of Facebook; 
4.) between EPA staff and executives or staff of Tik Tok. Please exclude any publicly available news stories from the search.  
</t>
  </si>
  <si>
    <t>2022-118</t>
  </si>
  <si>
    <t>Reach out to requester to get more information (date range); coordinate w/ Jocelyn; HS and CG met w/ Jocelyn on 11/15/2022 and Jocelyn will put together search terms; 17k results in ringtail, 2/21/2023 gave requester a chance to narrow; requester unreachable closed; also sent email 5/18/2023 notifying closure</t>
  </si>
  <si>
    <t>George Caan</t>
  </si>
  <si>
    <t>Any and all correspondence including but no limited to emails, texts, letters, memos, notes and phone call transcripts involving activities related to breaching the Snake River Dams. this includes correspondence, emails and text with NOAA and plaintiffs in the Columbia River EIS Lawsuit. In addition any correspondence including but not limited to emails, texts, letters, memos and phone call transcripts regarding the publication and withholding the publication of reports or studies by the Bonneville Power Administration on the lower Snake River Dams.</t>
  </si>
  <si>
    <t>simple</t>
  </si>
  <si>
    <t>2022-128</t>
  </si>
  <si>
    <t>Trevor Tibbrine, WSP Golder</t>
  </si>
  <si>
    <t>Any engineering controls or engineering restrictions associated with Site, 1640 S. West Boulevard in Vineland, Cumberland County, New Jersey (Block 5701, Lot 31). I need any and all documents associated with the Deed, Deed Notice, and Declaration of Environmental Restriction for soils at this Site as part of engineering controls. </t>
  </si>
  <si>
    <t>2022-C26</t>
  </si>
  <si>
    <t>GG to check whether this is closed out; GG and CG will meet for QC</t>
  </si>
  <si>
    <t>?</t>
  </si>
  <si>
    <t xml:space="preserve">DOI </t>
  </si>
  <si>
    <t>DOJ</t>
  </si>
  <si>
    <t>SEC</t>
  </si>
  <si>
    <t>2023-001</t>
  </si>
  <si>
    <t>Logs of comms between CEQ and members of Congress for September 22</t>
  </si>
  <si>
    <t>2023-002</t>
  </si>
  <si>
    <t>OGE waivers in CEQ for September 22</t>
  </si>
  <si>
    <t>2023-003</t>
  </si>
  <si>
    <t>FOIA logs for September 22</t>
  </si>
  <si>
    <t>2023-004</t>
  </si>
  <si>
    <t>list of SGE employees in CEQ in September 22</t>
  </si>
  <si>
    <t>2023-005</t>
  </si>
  <si>
    <t>Acknowledged 11/30/2022; search completed; production requested on 2/17/2023; requester withdrew on 2/23/2023</t>
  </si>
  <si>
    <t>Ann Brown / Center for Biological Diversity</t>
  </si>
  <si>
    <t>Records from July 27, 2022 to the date CEQ conducts this search, generated in connection to Gulf of Mexico Outer Continental Shelf Oil and Gas Lease Sale 257.</t>
  </si>
  <si>
    <t>2023-006</t>
  </si>
  <si>
    <t>Alison Waldorf</t>
  </si>
  <si>
    <t xml:space="preserve">I'd like to make a freedom of information act request for the White House media 
distribution list, or "media list," with all data fields available. 
If different lists are retained, separated by geography or otherwise, we would request a copy of each of the different lists, separated.  
</t>
  </si>
  <si>
    <t>2023-007</t>
  </si>
  <si>
    <t>Logs of comms between CEQ and members of Congress for October 22</t>
  </si>
  <si>
    <t>2023-008</t>
  </si>
  <si>
    <t>OGE waivers in CEQ for October 22</t>
  </si>
  <si>
    <t>2023-009</t>
  </si>
  <si>
    <t>FOIA logs for October 22</t>
  </si>
  <si>
    <t>2023-010</t>
  </si>
  <si>
    <t>list of SGE employees in CEQ in October 22</t>
  </si>
  <si>
    <t>2023-011</t>
  </si>
  <si>
    <t xml:space="preserve">Request acknowledged.  CG spoke with Megan, who will follow up with NEPA team to see if anyone has notes or any other of the requested information pertaining to these meetings.  Based on this conversation, it does not appear that an e-discovery search would make sense.  CG sent follow-up email to the requester on 1/13/2023 providing a status update.  Note that as these are EO 12866 meetings, OIRA organized them and CEQ was not allowed to have contact with the outside groups, so we could recommend that the requester submit this request to OIRA.  Final step is for Megan to ask the NEPA Team whether they have any notes / records; pinged Megan on 3/1/2023; if nobody has responsive records we can close out. </t>
  </si>
  <si>
    <t>Influence Map, Steve Horn</t>
  </si>
  <si>
    <t>Information on CEQ meetings with Edison Electric Institute and Chamber of Commerce re GHG guidance</t>
  </si>
  <si>
    <t>2023-012</t>
  </si>
  <si>
    <t>Consult Jocelyn (potential custodians might be Melanie Steele; SGR)</t>
  </si>
  <si>
    <t>- A copy of each report provided to the Council on Environmental Quality by the "Water Subcabinet" under Executive Order 13956, between November 1, 2020 and present.
- The 90 day report compiled by the Water Subcabinet during 2021, and shared with the Council on Environmental Quality
- A copy of the annual status updates by the Water Subcabinet to the Council on Environmental Quality
- A copy of the 150 day infrastructure report of the Water Subcabinet to the Council on Environmental Quality</t>
  </si>
  <si>
    <t>2023-013</t>
  </si>
  <si>
    <t>Logs of comms between CEQ and members of Congress for November 22</t>
  </si>
  <si>
    <t>2023-014</t>
  </si>
  <si>
    <t>OGE waivers in CEQ for November 22</t>
  </si>
  <si>
    <t>2023-015</t>
  </si>
  <si>
    <t>FOIA logs for November 22</t>
  </si>
  <si>
    <t>2023-016</t>
  </si>
  <si>
    <t>list of SGE employees in CEQ in November 22</t>
  </si>
  <si>
    <t>2023-017</t>
  </si>
  <si>
    <t>INVALID</t>
  </si>
  <si>
    <t>Eli Seiden</t>
  </si>
  <si>
    <t>Any information of air quality in the vicinity of nuclear plants or coal burning plants.</t>
  </si>
  <si>
    <t>2023-018</t>
  </si>
  <si>
    <t>Marissa</t>
  </si>
  <si>
    <t>Request amended Jan 3, 2023.  336 records in Ringtail; search in Ringtail assigned to George 2/21/2023; search complete on 2/28/2023, 111 responsive documents; records requested search in progress; Review complete; pending WHO consult 42 pages. </t>
  </si>
  <si>
    <t xml:space="preserve">Washington Post, Jacob Boggage </t>
  </si>
  <si>
    <t xml:space="preserve">-	Any and all communications, including emails, phone records, calendar items, meeting notes, memoranda, written correspondence, video and photographs, among or between Council on 
Environmental Quality staff and U.S. Postal Service executives, staff, employees or agents regarding Postal Service vehicles between Jan. 20, 2021, and the date this request is processed.
</t>
  </si>
  <si>
    <t>2023-019</t>
  </si>
  <si>
    <t>Romell Cummings</t>
  </si>
  <si>
    <t>White House records</t>
  </si>
  <si>
    <t>2023-020</t>
  </si>
  <si>
    <t>Kcharles Madison</t>
  </si>
  <si>
    <t>invalid; asking for information not records</t>
  </si>
  <si>
    <t>2023-021</t>
  </si>
  <si>
    <t>Acknowledged 2/22/2023</t>
  </si>
  <si>
    <t>Logs of comms between CEQ and members of Congress for Dec 22</t>
  </si>
  <si>
    <t>2023-022</t>
  </si>
  <si>
    <t>OGE waivers in CEQ for Dec 22</t>
  </si>
  <si>
    <t>2023-023</t>
  </si>
  <si>
    <t>FOIA logs for Feb Dec 22</t>
  </si>
  <si>
    <t>2023-024</t>
  </si>
  <si>
    <t>list of SGE employees in CEQ in Feb Dec 22</t>
  </si>
  <si>
    <t>2023-025</t>
  </si>
  <si>
    <t>Likely to be denied; notified requester 2/22/2023 that this is unperfected and requests for research is not a valid FOIA request.  Continued correspondence with requester still unperfected; playing phone tag with requester; gave requester until 8/31/2023 to call me or provide sufficient info to do a reasonable search</t>
  </si>
  <si>
    <t>Academic</t>
  </si>
  <si>
    <t>University of Rochester, Tony Molino</t>
  </si>
  <si>
    <t>All comments made by federal legislators on proposed rules issued by your agency or subsidiary agencies between 2003-2022.</t>
  </si>
  <si>
    <t>2023-026</t>
  </si>
  <si>
    <t>Assigned to Jess; requester clarified description of records</t>
  </si>
  <si>
    <t>Records re. ESA Committee</t>
  </si>
  <si>
    <t>2023-027</t>
  </si>
  <si>
    <t>Reveal News, Will Evans</t>
  </si>
  <si>
    <t>All agency targets and implementation plans submitted to CEQ regarding the CFE provisions of E.O. 14057.</t>
  </si>
  <si>
    <t>2023-028</t>
  </si>
  <si>
    <t>Assigned to Molly; search complete; pending conversion of documents to PDFs and training Molly and Jessie on FOIA review process</t>
  </si>
  <si>
    <t>Closed. Full Denial.</t>
  </si>
  <si>
    <t>2023-029</t>
  </si>
  <si>
    <t>Acknowledged 3/10/2023; received calendar from Samar and Sarah J, needs to go back to Sarah J after George finishes review</t>
  </si>
  <si>
    <t>RNC, Nick Ballas</t>
  </si>
  <si>
    <t>All schedules maintained by or for Brenda Mallory during the period of 1/20/21 to present. </t>
  </si>
  <si>
    <t>2023-030</t>
  </si>
  <si>
    <t>Logs of comms between CEQ and members of Congress for Jan 23</t>
  </si>
  <si>
    <t>2023-031</t>
  </si>
  <si>
    <t>OGE waivers in CEQ for Jan 23</t>
  </si>
  <si>
    <t>2023-032</t>
  </si>
  <si>
    <t>FOIA logs for Feb Jan 23</t>
  </si>
  <si>
    <t>2023-033</t>
  </si>
  <si>
    <t>list of SGE employees in CEQ in Feb Jan 23</t>
  </si>
  <si>
    <t>2023-034</t>
  </si>
  <si>
    <t>Aaron Magid</t>
  </si>
  <si>
    <t>2023-035</t>
  </si>
  <si>
    <t>Acknowledged 3/10/2023; confirm no records found and close out</t>
  </si>
  <si>
    <t>Emails sent (not received) by the CEQ Chair from Nov 8, 2022, to the present that mention FL Governor Ron DeSantis</t>
  </si>
  <si>
    <t>2023-036</t>
  </si>
  <si>
    <t>Acknowledgment needs work; not sure if this even a valid FOIA as it is asking for WH records; search results 56 documents; George is searching; Search complete, 17 responsive records; production ready; George reviewing; Howard QC'd, might need to send to WH because of John Podesto memos.</t>
  </si>
  <si>
    <t>Records that document the meetings held among CEQ and/or DOI and/or the White House personnel with representatives of any environmental organization regarding the Record of Decision on the ConocoPhillips Willow Project (“Willow project”) in February and/or March as generally described by multiple news sources including the Washington Post, Bloomberg,  and E&amp;E News</t>
  </si>
  <si>
    <t>2023-037</t>
  </si>
  <si>
    <t>Acknowledged 3/10/2023</t>
  </si>
  <si>
    <t>Logs of comms between CEQ and members of Congress for FEB</t>
  </si>
  <si>
    <t>2023-038</t>
  </si>
  <si>
    <t>OGE waivers in CEQ for FEB</t>
  </si>
  <si>
    <t>2023-039</t>
  </si>
  <si>
    <t>FOIA logs for FEB</t>
  </si>
  <si>
    <t>2023-040</t>
  </si>
  <si>
    <t>list of SGE employees in CEQ  FEB</t>
  </si>
  <si>
    <t>2023-041</t>
  </si>
  <si>
    <t>George drafted email response but it needs to be transferred to word for snail mail reply</t>
  </si>
  <si>
    <t>Spencer R. Fitzpatrick</t>
  </si>
  <si>
    <t>Civil Docket for case# 2:22-cv--02732</t>
  </si>
  <si>
    <t>2023-042</t>
  </si>
  <si>
    <t>Acknowledged 3/29/2023; RFI; unperfected; perfected 4/7; search results 527 documents; George is searching</t>
  </si>
  <si>
    <t>Jeremy Borden</t>
  </si>
  <si>
    <t>All emails and correspondence to and from FAS Impact Fellow Betty Cremmins, Director for Sustainable Supply Chains. </t>
  </si>
  <si>
    <t>2023-043</t>
  </si>
  <si>
    <t>Acknowledged 3/29/2023; RFI; unperfected;perfected 4/7; search results 669 documents; George is searching</t>
  </si>
  <si>
    <t>All emails and correspondence to and from FAS Impact Fellow Lauren Chiara Croxton, Sustainability Policy and Program Analyst </t>
  </si>
  <si>
    <t>2023-044</t>
  </si>
  <si>
    <t>Acknowledged 4/7/2023; search results 550 documents; Hector searched and reviewed; 18 pages of WH equities sent to Amy on 9/12/2023; CG QCing the CEQ equities</t>
  </si>
  <si>
    <t>All emails to and from (including cc, bcc) Brenda Mallory that mention, reference or refer to dams on the Columbia and Snake River system. </t>
  </si>
  <si>
    <t>2023-045</t>
  </si>
  <si>
    <t>Acknowledged 3/29/2023; RFI; unperfected;perfected 4/7; search results 24 documents; George is searching</t>
  </si>
  <si>
    <t>Jeremy Borden / Tech Transparency Project</t>
  </si>
  <si>
    <t xml:space="preserve">February 1, 2023 to present. 
 All emails and correspondence to and from FAS Impact Fellow Miriam Chanita Goldstein, Director of Ocean Policy. 
</t>
  </si>
  <si>
    <t>2023-046</t>
  </si>
  <si>
    <t>Acknowledged 3/29/2023; RFI; unperfected;perfected 4/7; search results 59 documents; George is searching; George reviewed; just waiting for an OSTP consult</t>
  </si>
  <si>
    <t xml:space="preserve">February 1, 2023 to present. 
 All emails and correspondence to and from FAS Impact Fellow Marccus D. Hendricks, Senior Advisor for Climate and Community Resilience.
</t>
  </si>
  <si>
    <t>2023-047</t>
  </si>
  <si>
    <t>Acknowledged 3/29/2023; RFI; unperfected;perfected 4/7; search results 599 documents; George is searching</t>
  </si>
  <si>
    <t xml:space="preserve">May 1, 2022 to present. 
All emails and correspondence to and from FAS Impact Fellow Katy Newhouse, Director for Sustainable Operations, Supply Chain.
</t>
  </si>
  <si>
    <t>2023-048</t>
  </si>
  <si>
    <t>Acknowledged 3/29/2023; RFI; unperfected;perfected 4/7; search results 72 documents; George is searching</t>
  </si>
  <si>
    <t xml:space="preserve">September 1, 2022 to present. 
All emails and correspondence to and from FAS Impact Fellow Allison Rogers, Deputy Director for the Justice40 Initiative at CEQ.
</t>
  </si>
  <si>
    <t>2023-049</t>
  </si>
  <si>
    <t>George compiled PDF of the selected applicants application materials; CG is QC'ing; George is also compiling the application materials of the applicants who were not selected for a page count (so we can tell the requester how many pages we are withholding in full) </t>
  </si>
  <si>
    <t>Douglas, Leah / Thomson Reuters</t>
  </si>
  <si>
    <t>List of applicants to the Carbon Dioxide Capture, Utilization, and Sequestration Federal Lands and Outer Continental Shelf Permitting Task Force and the Carbon Dioxide Capture, Utilization and Sequestration Non-Federal Lands Permitting Task Force.</t>
  </si>
  <si>
    <t>2023-050</t>
  </si>
  <si>
    <t>Acknowledged 4/7/2023; Hector is reviewing; 
- Part 1: Still waiting for WH and DOE consults, but sent everything else as a first interim response on 8/31/2023 (CEQ, NREL, DOJ, HUD and FS records).  CG QC'd WH equities (753 pages) and sent to Amy on 7/10/2023 (sent udpated page count on 7/11); CG QC'd CEQ equities and Hector will draft rolling production response letter; all consults are back except DOE and WHCO (note: DOJ redacted in full with whiteout redactions, will send these as-is).  On 9/22/2023, WH send back the Part 1 consult with no comments.  HV and CG will send the WH Part 1 docs out as a rolling production. Sent second interim production on 9/27/23 (which was the WH equities from Part 1).  CG talked to requester Nov 28; narrowed; Hector conducted additiona Nuix search; CG requested Prod 2 on 10/5/2023 (271 docs) </t>
  </si>
  <si>
    <t>The Smokey Wire, Sharon T. Friedman</t>
  </si>
  <si>
    <t xml:space="preserve">Records mentioning “fire retardant"; H.R. 1586; "Forest Protection and Wildland Firefighter Safety Act of 2023"
</t>
  </si>
  <si>
    <t>2023-051</t>
  </si>
  <si>
    <t>Acknowledged 4/7/2023; George reviewed; Howard QCed; George drafting response letter</t>
  </si>
  <si>
    <t>Records on Stephenne Harding's calendar including meeting invitations and the names of participants in the meetings. from February 1 to March 27, 2023.</t>
  </si>
  <si>
    <t>2023-052</t>
  </si>
  <si>
    <t>Sam</t>
  </si>
  <si>
    <t>Acknowledged 4/7/2023</t>
  </si>
  <si>
    <t>Oregon Public Broadcasting, Anthony Schick</t>
  </si>
  <si>
    <t>Records containing the terms “Columbia River” or “Snake River” and either “salmon” or “dams.” </t>
  </si>
  <si>
    <t>2023-053</t>
  </si>
  <si>
    <t>RFI; unperfected;closed</t>
  </si>
  <si>
    <t>Carly Feinstein</t>
  </si>
  <si>
    <t>2020 and 2021 records on air pollution and fossil fuel emissions in Athens, GA</t>
  </si>
  <si>
    <t>2023-054</t>
  </si>
  <si>
    <t>Invalid FOIA; requests information not records</t>
  </si>
  <si>
    <t>Evan Reider</t>
  </si>
  <si>
    <t>List of contact information for all State Environmental Agencies.</t>
  </si>
  <si>
    <t>2023-055</t>
  </si>
  <si>
    <t xml:space="preserve">18k Pages in Sharepoint to Review </t>
  </si>
  <si>
    <t>Rebecca Day</t>
  </si>
  <si>
    <t>Records that contain any reference to the City of Chattanooga in the state of Tennessee</t>
  </si>
  <si>
    <t>2023-056</t>
  </si>
  <si>
    <t xml:space="preserve">E&amp;E News, Kevin Bogardus_x000D_
</t>
  </si>
  <si>
    <t xml:space="preserve">Logs of comms between CEQ and members of Congress for March
</t>
  </si>
  <si>
    <t>2023-057</t>
  </si>
  <si>
    <t>OGE waivers in CEQ for March</t>
  </si>
  <si>
    <t>2023-058</t>
  </si>
  <si>
    <t>FOIA logs for March</t>
  </si>
  <si>
    <t>2023-059</t>
  </si>
  <si>
    <t>list of SGE employees in CEQ  March</t>
  </si>
  <si>
    <t>2023-060</t>
  </si>
  <si>
    <t>SR asked CG to formulate search terms; CG met with SR to discuss search strategy; CG reached out to team leads; closed on 7/11/2023</t>
  </si>
  <si>
    <t>1) A copy of each report received by CEQ during CY2022 or CY2023 from GSA. 2) A copy of each report received by CEQ during CY2022 or CY2023 from the Department of the Treasury.</t>
  </si>
  <si>
    <t>2023-061</t>
  </si>
  <si>
    <t>Acknowledged 5/12/2023; RFI; requester unresponsive pinged again 6/7/2023 and gave him link to logs on website</t>
  </si>
  <si>
    <t>Colin Aamot</t>
  </si>
  <si>
    <t>Full FOIA Logs, years 2000-
present Full FOIA Appeal Logs, years 2000-present If
responsive records are found please include the all
documents, all attachments, and all pertinent records
regardless of format.</t>
  </si>
  <si>
    <t>2023-062</t>
  </si>
  <si>
    <t>Logs of comms between CEQ and members of Congress for April</t>
  </si>
  <si>
    <t>2023-063</t>
  </si>
  <si>
    <t>OGE waivers in CEQ for April</t>
  </si>
  <si>
    <t>2023-064</t>
  </si>
  <si>
    <t>FOIA logs for April</t>
  </si>
  <si>
    <t>2023-065</t>
  </si>
  <si>
    <t>list of SGE employees in CEQ  April</t>
  </si>
  <si>
    <t>2023-066</t>
  </si>
  <si>
    <t>Daniela Ben-Eliezer</t>
  </si>
  <si>
    <t>A list of all current Council on Environmental Quality appointees at the time of processing this request, including the following: Career Senior Executive Service, Non-Career Senior Executive Service, and Schedule C appointees Specifically, please provide the first and last name, title, and direct-dial for each person. </t>
  </si>
  <si>
    <t>2023-067</t>
  </si>
  <si>
    <t>America Frist Legal Foundation, Michael Ding</t>
  </si>
  <si>
    <t>Records identifying all career employess and Political Appointees</t>
  </si>
  <si>
    <t>2023-068</t>
  </si>
  <si>
    <t>Cogency Global, Inc, Joanna McCall</t>
  </si>
  <si>
    <t>Records re. CEQs implementation of the Federal Buy Clean Initiative</t>
  </si>
  <si>
    <t>2023-069R</t>
  </si>
  <si>
    <t>ALL Records Management Self-Assessment (RMSA) reports submitted to NARA for thepast 5 years.</t>
  </si>
  <si>
    <t>2023-070</t>
  </si>
  <si>
    <t>Dwayne Triplett Jr</t>
  </si>
  <si>
    <t>2023-071</t>
  </si>
  <si>
    <t>Duplicate of FY2023-061</t>
  </si>
  <si>
    <t>All FOIA Logs, 2000 - present.</t>
  </si>
  <si>
    <t>2023-072</t>
  </si>
  <si>
    <t>Acknowledged 6/8/2023</t>
  </si>
  <si>
    <t>Kevin Bogardus</t>
  </si>
  <si>
    <t>Logs of comms between CEQ and members of Congress for May</t>
  </si>
  <si>
    <t>2023-073</t>
  </si>
  <si>
    <t>OGE waivers in CEQ for May</t>
  </si>
  <si>
    <t>2023-074</t>
  </si>
  <si>
    <t>FOIA logs for May</t>
  </si>
  <si>
    <t>2023-075</t>
  </si>
  <si>
    <t>list of SGE employees in CEQ  May</t>
  </si>
  <si>
    <t>2023-076</t>
  </si>
  <si>
    <t xml:space="preserve">Acknowledged on 6/20/2023; gave requester 30 days to clarify request. No response as of 08/02/2023; closed out. </t>
  </si>
  <si>
    <t xml:space="preserve">All UFO documents </t>
  </si>
  <si>
    <t>2023-077</t>
  </si>
  <si>
    <t>Emerson Chen</t>
  </si>
  <si>
    <t>2023-078</t>
  </si>
  <si>
    <t>Assigned to Kim; unperfected; asked requester for more information; requester unwilling to provide supporting documentation for media requester status; gave requester until 8/31/2023 to perfect the request</t>
  </si>
  <si>
    <t>Ricardo Torres</t>
  </si>
  <si>
    <t>Communications b/w CEQ and  S.C Johnson &amp; Son Manufacturing Company re. meeting on May 10, 2023. </t>
  </si>
  <si>
    <t>2023-079</t>
  </si>
  <si>
    <t>Assigned to Damon; waiting for search results</t>
  </si>
  <si>
    <t>Steve Horn</t>
  </si>
  <si>
    <t>Documents related to four meetings held b/w 2/28/2023 and 03/20/2023 re. NEPA implementing revisions Phase 2</t>
  </si>
  <si>
    <t>2023-080</t>
  </si>
  <si>
    <t>Center for Justice
Pelican Institute for Public Policy,
Sarah Harbison</t>
  </si>
  <si>
    <t xml:space="preserve">1)    Information regarding how federal agencies have interpreted and applied the May 20, 2022, effective date of the Phase 1 changes to ongoing NEPA documents that were not completed by that date. Please include specific examples of projects or individuals impacted by this interpretation.
2)    Records related to any increase in the scope of impacts requiring assessment in ongoing NEPA documents due to the Phase 1 changes. This should encompass discussions of cumulative impacts or indirect impacts not having a close causal connection but are reasonably foreseeable, along with specific cases of projects or individuals affected by these changes.
3)    Documents detailing how the purpose and need of ongoing environmental impact statements on projects sponsored by outside parties has been reevaluated in light of the Phase 1 changes. We request specific examples where the balance between the applicant's goals and other relevant factors has influenced the project or the individuals involved.
4)    Project names and applicant names for projects submitted before May 20, 2022, to which the May 20, 2022 rules have been applied.
</t>
  </si>
  <si>
    <t>2023-081</t>
  </si>
  <si>
    <t>Acknowledged 7/14/2023</t>
  </si>
  <si>
    <t>Logs of comms between CEQ and members of Congress for June</t>
  </si>
  <si>
    <t>2023-082</t>
  </si>
  <si>
    <t>OGE waivers in CEQ for June</t>
  </si>
  <si>
    <t>2023-083</t>
  </si>
  <si>
    <t>FOIA logs for June</t>
  </si>
  <si>
    <t>2023-084</t>
  </si>
  <si>
    <t>list of SGE employees in CEQ  June</t>
  </si>
  <si>
    <t>2023-085</t>
  </si>
  <si>
    <t>Acknowledged and Request for Clarification on 07/18/2023; Requester withdrew request on 07/18/2023</t>
  </si>
  <si>
    <t>Kahua, Jacob Lassiat</t>
  </si>
  <si>
    <t>Names and contact information of people at CEQ that deal with construction, facilities or project managers/ building construction records for CEQ</t>
  </si>
  <si>
    <t>2023-086</t>
  </si>
  <si>
    <t xml:space="preserve">Cortez, Jones </t>
  </si>
  <si>
    <t>2023-087</t>
  </si>
  <si>
    <t>2023-088</t>
  </si>
  <si>
    <t>Sheppard, Cheryl</t>
  </si>
  <si>
    <t>I would like to receive the following reports from the following agencies: 1) County of Los Angeles -history of the sewer and storm drain infrastructure development at 11129 Leffingwell Road Norwalk, CA. 90650 (near Dalewood Ave). 2) County of Los Angeles- records concerning the installation of a gas trap on the house lateral (pipe) at 11129 Leffingwell Road Norwalk, CA in 1950. 3) County of Los Angeles records concerning the removal or modification of a gas trap on the house lateral (pipe) at 11129 Leffingwell Road Norwalk, CA that may have interfered with the location of the new street drainage system in 1960 when the County of Los Angeles installed a storm drain culvert in Leffingwell Road, catch basins for drainage on Dalwood Ave (for the City of Norwalk, CA). 4) County of Los Angeles sewage and maintenance record of the "30 trunk sewer” at the intercept of Dalewood Ave and Leffingwell Road in Norwalk, CA. 5) Sanitation District of Los Angeles- report details regarding the decision and installation of a gas flap on the City of Norwalk, CA sewage at Dalewood at Leffingwell Road on June 28, 2023 6) City of Norwalk, CA Public Service - calls, response and repair records to inquiries filed by Norwalk resident Cheryl Sheppard (11129 Leffingwell Road) regarding odors and fumes filtering into her house through house lateral from August 2018 to current. 7) City of Norwalk, CA and County of Los Angeles- any infrastructure development plans for the sewage interceptor at Dalewood Ave and Leffingwell Road in Norwalk, CA. </t>
  </si>
  <si>
    <t>2023-089</t>
  </si>
  <si>
    <t>Logs of comms between CEQ and members of Congress for July</t>
  </si>
  <si>
    <t>2023-090</t>
  </si>
  <si>
    <t>OGE waivers in CEQ for July</t>
  </si>
  <si>
    <t>2023-091</t>
  </si>
  <si>
    <t>FOIA logs for July</t>
  </si>
  <si>
    <t>2023-092</t>
  </si>
  <si>
    <t>list of SGE employees in CEQ  July</t>
  </si>
  <si>
    <t>2023-093</t>
  </si>
  <si>
    <t>Dave Bust</t>
  </si>
  <si>
    <t xml:space="preserve">Under the Freedom of Information Act, I am requesting copies of the following records related to food preparation and service during the presidential administrations of Donald Trump and Joe Biden:
•	Any recipes used for meals or events at the White House during the Trump and Biden administrations. This includes recipes for dishes served at state dinners, holiday meals, receptions, and any other White House events with food.
•	Records of food, catering, grocery, and related expenditures at the White House during the Trump and Biden administrations. This includes budgets, invoices, receipts, and other documentation of White House funds used for food, catering services, kitchen supplies, etc.
•	Menus, food service orders, or other records showing meals, snacks, and beverages prepared for or served to Presidents Trump and Biden.
•	Ingredients, recipes, cooking instructions, and food preparation methods used by White House chefs to make items served to Presidents Trump and Biden.
•	Records of Presidents Trump's and Biden's food preferences, dietary needs, restrictions, or any accommodations made for them by White House chefs.
</t>
  </si>
  <si>
    <t>2023-094</t>
  </si>
  <si>
    <t>Krystal Casino</t>
  </si>
  <si>
    <t>I recently went to rehab and the owner of the rehab is an attorney. After I was released from the program which was 3 days later,I found out my husband passed away recently. Well he has a lot of money and the whole time I was in her place I kept asking for copies of everything I signed and they kept okie doking me. Well when I finally recieved it,it was two to three pages. When really they had me sign about 50. The name was not even spelled right they had it as crystal casino. But its Krystal casino. Thatis when I started realizing maybe they were pulling a fast slitthering move. Plus her and her ex husband are lawyers and they could easily steal everything mhusband owns from me and my daughters without my knowledge.Plus because of there knowledge.The name of the faciity was oasis tarzana 4577 vanalden st. Tarzana ca. the owner the lawyer is dona davoti dillon. I am requesting copies of anything I signed while I was there. Period. </t>
  </si>
  <si>
    <t>2023-095</t>
  </si>
  <si>
    <t>Rachel Santarsiero</t>
  </si>
  <si>
    <t>Briefing papers, memorandums of conversation, meeting minutes, and agendas from a 1995 meeting between CEQ Senior Analyst Steve Seidel and members of the Global Climate Coalition (GCC). </t>
  </si>
  <si>
    <t>2023-096</t>
  </si>
  <si>
    <t>Protect Public Trust, Morgan Yardis</t>
  </si>
  <si>
    <t>From January 20, 2021, through the date this request is processed, records of communications between Stephenne Harding and employees at the Department of the Interior regarding the new Risk Management and Financial Assurance for OCS Lease and Grant Obligations.</t>
  </si>
  <si>
    <t>2023-097</t>
  </si>
  <si>
    <t>Elizabeth M. Fontenot</t>
  </si>
  <si>
    <t>2023-098</t>
  </si>
  <si>
    <t>Rachel Santarsiero / National Security Archive</t>
  </si>
  <si>
    <t>All 2001 memorandums sent to CEQ Senior Associate Director John Howard from members and representatives of ExxonMobil, including Exxon lobbyist Randy Randol.</t>
  </si>
  <si>
    <t>2023-099</t>
  </si>
  <si>
    <t>HS spoke with Alex; was told this request shouldn't have been sent to us and we can close out.</t>
  </si>
  <si>
    <t>Sara Dombeck / Environmental Affiliates, Inc.</t>
  </si>
  <si>
    <t>Seeking copies of documentation from 1950 until the present concerning above ground/underground heating oil storage tanks (ASTs/USTs) spills, leaks and site remediation for the property listed below: 612 Main St, Somers, CT 06071 Parcel ID: M: 24 B: 44 </t>
  </si>
  <si>
    <t>2023-100</t>
  </si>
  <si>
    <t>Daniela Ben-Eliezer / Leadership Connect</t>
  </si>
  <si>
    <t>A list of all current Council on Environmental Quality employees. Specifically, please provide the first and last name, title, and office for each person.</t>
  </si>
  <si>
    <t>2023-101</t>
  </si>
  <si>
    <t>Rachel Santarsiero / National Security Archive</t>
  </si>
  <si>
    <t>Copies of CEQ FOIA case logs for FY2001, FY2002, FY2003, and FY2004.</t>
  </si>
  <si>
    <t>2023-102</t>
  </si>
  <si>
    <t xml:space="preserve">Put in search </t>
  </si>
  <si>
    <t>Copies of all documents that were released under the Freedom of Information Act to Rolling Stone Magazine from 2001 to 2007 pursuant to its media investigation into the Bush Administration’s climate change policy. For your reference, in a June 20, 2007 article, Rolling Stone stated that it received “thousands of pages of internal documents” related to the Bush Administration’s climate change policy, including the administration’s industry ties to formulate a “campaign designed to actively mislead the American public on global warming and to forestall limits on climate polluters.” </t>
  </si>
  <si>
    <t>2023-103</t>
  </si>
  <si>
    <t>Logs of comms between CEQ and members of Congress for August</t>
  </si>
  <si>
    <t>2023-104</t>
  </si>
  <si>
    <t>OGE waivers in CEQ for August</t>
  </si>
  <si>
    <t>2023-105</t>
  </si>
  <si>
    <t>FOIA logs for August</t>
  </si>
  <si>
    <t>2023-106</t>
  </si>
  <si>
    <t>list of SGE employees in CEQ  August</t>
  </si>
  <si>
    <t>2023-107</t>
  </si>
  <si>
    <t>All briefing papers, reports, agendas, and meeting minutes from 1996 to 1998 from meetings between CEQ officials and members of the Global Climate Coalition (GCC).</t>
  </si>
  <si>
    <t>2023-108</t>
  </si>
  <si>
    <t>Jacquin D. Strouss</t>
  </si>
  <si>
    <t>Declassified documents related to the decision made by President Bill Clinton and Secretary of State Warren Minor Christopher on July 11, 1996, regarding the revocation of the United States visa of then-Colombian President Ernesto Samper Pizano.</t>
  </si>
  <si>
    <t>2023-109</t>
  </si>
  <si>
    <t xml:space="preserve">Colin Aamot </t>
  </si>
  <si>
    <t>Copies of all Mandatory Declassification Review request and appeal logs by year for calendar years 2010 to present. Copies of all opened or closed Inspection General Investigations for calendar years 2017, 2018, 2019, 2020, 2021, 2022, and 2023. Copies of the Congressional Correspondence Control logs (or similar control logs containing logs of all Congressional correspondence) for calendar years 2010 to present.</t>
  </si>
  <si>
    <t>2023-110</t>
  </si>
  <si>
    <t>Gabby conducting legal research on using 201 or FOIA to request 278 reports</t>
  </si>
  <si>
    <t xml:space="preserve">Copies of all OGE Form 202 generated within or by the agency or submitted to the Office of Government Ethics from January 1, 2021 to present. Copies OGE Form 278e or OGE Form 278-T generated within or by the agency or submitted to the Office of Government Ethics  from January 1, 2021 to present. </t>
  </si>
  <si>
    <t>2023-111</t>
  </si>
  <si>
    <t xml:space="preserve">Records re employees and political appointees </t>
  </si>
  <si>
    <t>2023-112</t>
  </si>
  <si>
    <t>Documents and data sufficient to account for the monthly occupancy or vacancy rates for the agency's five largest buildings (measured by square footage) from January 1, 2020, to December 31, 2022. A copy of all agency telework policies or directives that were in place due to COVID-19 and/or the pandemic between 1 January 2020 and April 1, 2023</t>
  </si>
  <si>
    <t>2023-113</t>
  </si>
  <si>
    <t>Angela told Sam no records</t>
  </si>
  <si>
    <t>Records and documents sufficient (list, spreadsheet, or database) to account for of all contracts or grants referred for investigation, review, inquiry, or Office of the Inspector General (OIG) scrutiny due to potential, alleged, or confirmed fraud, waste, or abuse (FWA) from 2017 to present, including company details, contract specifics, and documentation of the referral process</t>
  </si>
  <si>
    <t>2023-114</t>
  </si>
  <si>
    <t>HS compiled all the records; Hector is reviewing</t>
  </si>
  <si>
    <t>A copy of all internal policy documents, memorandums or guidance pertaining to FOIA processing and procedures, FOIA Appeal processing and procedures, and Mandatory Declassification Review (MDR) processing Policy and Procedures between 2018 and present. Please include any and all documents relating to steps the agency takes when processing or deconflicting with other agencies when processing FOIA requests, Appeals, or MDR requests. I also hereby request a list of the oldest 50 FOIA's still open with the Agency including the request date, request body/text, and requestor.</t>
  </si>
  <si>
    <t>2023-115</t>
  </si>
  <si>
    <t>Since the GRS is not an agency record, responded with no records found</t>
  </si>
  <si>
    <t>Documents sufficient to account for the agency's usage and retention policies or directives for official communications via Slack, Signal, Microsoft Teams, Lync, or any other internal messaging platforms from 2018 to present.</t>
  </si>
  <si>
    <t>2023-116</t>
  </si>
  <si>
    <t>search</t>
  </si>
  <si>
    <t>Council on Environmental Quality-originating briefing papers, reports, agendas, and post-meeting assessments about the April 3rd, 2001, National Energy Policy Development Group (NEPDG) Principals Meeting and Working Group Meeting. Please include the office of CEQ Senior Associate Director John Howard in your search. I ask that you also search records held by the CEQ at the Washington Records Center in Suitland, MD, but still under CEQ control.</t>
  </si>
  <si>
    <t>2023-117</t>
  </si>
  <si>
    <t>Sun Yi Sun</t>
  </si>
  <si>
    <t>2023-118</t>
  </si>
  <si>
    <t>Council on Environmental Quality-originating briefing papers, reports, agendas, and post-meeting assessments about the May 16th, 2001, National Energy Policy Development Group (NEPDG) Cabinet Meeting in the White House Cabinet Room to present the Final Report of the NEPDG to President Bush. Please include the office of CEQ Senior Associate Director John Howard in your search. I ask that you also search records held by the CEQ at the Washington Records Center in Suitland, MD, but still under CEQ control.</t>
  </si>
  <si>
    <t>2023-119</t>
  </si>
  <si>
    <t>Morgan Yardis</t>
  </si>
  <si>
    <t>Comms between Stephenne Harding and external organizations</t>
  </si>
  <si>
    <t>2023-120</t>
  </si>
  <si>
    <t>Comms between Stephenne Harding and DOI/OMB</t>
  </si>
  <si>
    <t>2023-121</t>
  </si>
  <si>
    <t>RMSA for the past 7 years if not already public</t>
  </si>
  <si>
    <t>2023-122</t>
  </si>
  <si>
    <t>GLOMAR responses for the past 7 years</t>
  </si>
  <si>
    <t>2023-A01</t>
  </si>
  <si>
    <t>Molly researching appeals question on agency obligation to give requester an opportunity to narrow</t>
  </si>
  <si>
    <t>Appeal of FY2019-016</t>
  </si>
  <si>
    <t>2023-A02</t>
  </si>
  <si>
    <t>Appeal of FY2023-011</t>
  </si>
  <si>
    <t>2023-A03</t>
  </si>
  <si>
    <t>Howard drafted response and will confer with team before sending; Sam signed and sent</t>
  </si>
  <si>
    <t>Dora Gray</t>
  </si>
  <si>
    <t>Appeal of FY2023-028</t>
  </si>
  <si>
    <t>2023-C001 EPA2022-004515</t>
  </si>
  <si>
    <t>All records related to the daily calendar and meeting schedule for Alejandra Nunez, deputy assistant administrator for mobile sources in the Off ice of Air and Radiation, from May 1, 2022 through May 31, 2022 (19 pages)</t>
  </si>
  <si>
    <t>2023-C002 ENRD2022-05658</t>
  </si>
  <si>
    <t>1. All communications from November 1, 2020 to January 20, 2021 sent by or to former Assistant Attorney General Jeffrey Bossert Clark relating to the 2020 election, including but not limited to records relating to potential investigations or litigation concerning the results of the 2020 election.
2. All records from November 1, 2020 to January 20, 2021 reflecting any meeting notes, summaries, agendas, minutes, calendar entries, or other records reflecting meetings or calls involving Jeffrey Bossert Clark and any White House official. (2 pages)</t>
  </si>
  <si>
    <t>2023-C003 EPA2022-004517-004525-004555</t>
  </si>
  <si>
    <t>All records related to the daily calendar and meeting schedule for Joe Goff man, principal deputy assistant administrator in the Off ice of Air and Radiation, from May 1, 2022 through May 31, 2022 (56 pages)</t>
  </si>
  <si>
    <t>2023-C004 EPA2022-04516-004533-004556</t>
  </si>
  <si>
    <t>All records related to the daily calendar and meeting schedule for Tomas Carbonell, deputy assistant administrator for stationary sources in the Off ice of Air and Radiation, from May 1, 2022 through May 31, 2022 (23 pages)</t>
  </si>
  <si>
    <t>2023-C005 EPA2022-005198-005165-005232</t>
  </si>
  <si>
    <t>All records related to the daily calendar and meeting schedule for Joe Goff man, principal deputy assistant administrator of the Off ice of Air and Radiation, from June 1, 2022 through June 30, 2022 (29 pages)</t>
  </si>
  <si>
    <t>2023-C006 DOI-SOL-2021-006310</t>
  </si>
  <si>
    <t xml:space="preserve">All records sent or recieved by Solicitor Robert Anderson that refer to any way to Line 3, the pipeline being built by Enbridge in Minnesota (55 pages) </t>
  </si>
  <si>
    <t>2023-C007 EPA2022-005231-005196</t>
  </si>
  <si>
    <t>All records related to the daily calendar and meeting schedule for Tomas Carbonell, deputy assistant administrator for stationary sources in the Off ice of Air and Radiation, from June 1, 2022 through June 30, 2022 (26 pages)</t>
  </si>
  <si>
    <t>2023-C008 EPA2022-005799-005816-005819</t>
  </si>
  <si>
    <t>All records related to the daily calendar and meeting schedule for Joe Goff man, principal deputy assistant administrator in the Off ice of Air and Radiation, from July 1, 2022 through July 31, 2022 (50 pages)</t>
  </si>
  <si>
    <t>2023-C009 EPA2022-005197</t>
  </si>
  <si>
    <t>All records related to the daily calendar and meeting schedule for Alejandra Nunez, deputy assistant administrator for mobile sources in the Office of Air and Radiation, from June 1, 2022 through June 30, 2022 (27 pages)</t>
  </si>
  <si>
    <t>2023-C010 EPA2022-005814</t>
  </si>
  <si>
    <t>All records related to the daily calendar and meeting schedule for Alejandra Nunez, deputy assistant administrator for mobile sources in the Office of Air and Radiation, from July 1, 2022 through July 31, 2022 (26 pages)</t>
  </si>
  <si>
    <t>2023-C011 EPA2022-005815</t>
  </si>
  <si>
    <t>All records related to the daily calendar and meeting schedule for Tomas Carbonell, deputy assistant administrator for stationary sources in the Off ice of Air and Radiation, from July 1, 2022 through July 31, 2022 (54 pages)</t>
  </si>
  <si>
    <t>2023-C014 EPA2022-001380</t>
  </si>
  <si>
    <t>Requesting all email communications (including emails, email attachments, complete email chains, calendar invitations, and calendar invitation attachments) sent by the individuals in the 
EPA’s O ice of Environmental Justice specified in list (A) to email addresses ending in 
one of the su ixes listed in (B) containing any of the search terms listed in (C): (9 pages)</t>
  </si>
  <si>
    <t>2023-C015 EPA2022-005184</t>
  </si>
  <si>
    <t>I request all records related to EPA Deputy Administrator Janet McCabe’s schedule from June 1 to July 1, 2022. 
Please include all records that document McCabe’s schedule, including but not limited to agenda sheets, appointments, day calendars, itineraries, Google calendars, Outlook calendars, programs and timetables.  (104 pages)</t>
  </si>
  <si>
    <t>2023-C016 EPA2022-004101</t>
  </si>
  <si>
    <t>I request all records related to EPA Deputy Administrator Janet McCabe’s schedule from April 1 to May 1, 2022. 
Please include all records that document McCabe’s schedule, including but not limited to agenda sheets, appointments, day calendars, itineraries, Google calendars, Outlook calendars, programs and timetables. (118 pages)</t>
  </si>
  <si>
    <t>2023-C017 DOI-OS-2022-000645</t>
  </si>
  <si>
    <t>The Interim Oil and Gas Report and all communications related to its release and
all background materials for the report. (30 pages)</t>
  </si>
  <si>
    <t>2023-C018 2020-FS-WO-06559-F</t>
  </si>
  <si>
    <t>Communications regarding the implementation of the NEPA Rule between USFS, OMB, and CEQ  (2869 pages)</t>
  </si>
  <si>
    <t>2023-C019 ENRD FOIA 2022-05804</t>
  </si>
  <si>
    <t>DOJ - Meetings with employees of the Attorney General or Deputy Attorney General’s office and the Council on Environmental Quality (170 pages)</t>
  </si>
  <si>
    <t>2023-C020 EPA2022-005234</t>
  </si>
  <si>
    <t>A full calendar, schedule and briefing book for Elizabeth Shaw, Deputy Assistant Administrator of EPA's Off ice of Air and Radiation. (32 pages)</t>
  </si>
  <si>
    <t>2023-C021 EPA2021-004891</t>
  </si>
  <si>
    <t>Communications between EPA Political Appointees and the Environmental Defense Fund, the Natural Resources Defense Council, the Hub Project, the Sierra Club, US Climate Alliance, Center for American Progress, Georgetown Climate Center, Earthjustice, Union of Concerned Scientists, NextGen, Democracy Forward, and the US Water Alliance. (3 pages)</t>
  </si>
  <si>
    <t>2023-C022 DOE2018-01467</t>
  </si>
  <si>
    <t>1. All emails, text messages, faxes, voicemails and other forms of communications between Mr. Bernard McNamee and other staff at DOE or any outside individual, during his current employment with DOE and during his prior employment period from approximately May 2017 through February 2018.
2. All emails, text messages, faxes, voice mails and other forms of communications between Mr. McNamee and officials and staff of DOE during any period, beginning in January 2017, in which Mr. McNamee was not officially employed at DOE.
3. All calendars, whether electronic or in paper format, of Mr. McNamee during his prior employment with DOE, and from the date of his current official employment to and including the date of fulfillment of this request.
4. All sign-in sheets or other records memorializing attendance at any meetings with Mr. McNamee during his prior employment with DOE, and from the date of his current official employment to and including the date of fulfillment of this request. (5 pages)</t>
  </si>
  <si>
    <t>2023-C023 OS2019-00230</t>
  </si>
  <si>
    <t>All Memorandum, guidance, and orders signed by Dav.id Bernhardt, James Cason, Ryan Zinke, Scolt Cameron. or Katherine Macgregor. Please Search your records from August 18, 2018, Lo 􀄮he currenl date. (13 pages)</t>
  </si>
  <si>
    <t>2023-C024 EPA2022-003714</t>
  </si>
  <si>
    <t>1.	All reports, assessments, analyses, or similar records regarding the known or potential environmental impacts of the use of E85 gasoline and/or any gasoline/ethanol blend with higher than a 90/10 percent respective ratio in gasoline engines.
2.	All records of communication between any official or employee of the Environmental Protection Agency and any official or employee of any component of the Executive Office of the President regarding E85 gasoline and/or any gasoline/ethanol blend with higher than a 90/10 percent respective (91 pages)</t>
  </si>
  <si>
    <t>2023-C025 SOL2022-4893</t>
  </si>
  <si>
    <t>I  request any e-mails sent between 10/1/2020 and 1/31/2021 by career employees at the GS-13 level or higher stationed in the National Capital Region that contain the following words: "Biden" "Trump" or "election." (6 pages)</t>
  </si>
  <si>
    <t>2023-C026 EPA2022-002502</t>
  </si>
  <si>
    <t>All records related to the daily calendar and meeting schedule for Jennifer Macedonia (89 pages)</t>
  </si>
  <si>
    <t>2023-C027 EPA2023-000591/000646</t>
  </si>
  <si>
    <t xml:space="preserve">EPA
</t>
  </si>
  <si>
    <t>All records related to the daily calendar and meeting schedule for Tomas Carbonell, deputy assistant administrator for stationary sources in the Off ice of Air and Radiation, from October 1, 2022 through October 31, 2022 (5 pages)</t>
  </si>
  <si>
    <t>2023-C028 EPA2022-005466</t>
  </si>
  <si>
    <t xml:space="preserve">All emails sent to certain individuals at EPA related to the news that Sen. Joe Manchin said he would not support a budget reconciliation package that contained new spending to address climate change. (2 pages) </t>
  </si>
  <si>
    <t>2023-C029 2020-FS-WO-06569-F</t>
  </si>
  <si>
    <t>. All records of communications between USFS and either the Council on
Environmental Quality (“CEQ”) or the Office of Management and Budget
(“OMB”) related to any effect or influence—legal, practical, or otherwise—of
CEQ’s rulemaking process to revise its regulations for implementing the National
Environmental Policy Act (“CEQ NEPA Rule”)1 on the ongoing USFS
rulemaking process to revise 36 C.F.R. Part 220 (“USFS NEPA Rule”). Such
records of communications include but are not limited to those which discuss,
document, or otherwise refer to any additions, subtractions, or changes considered
or made to the USFS NEPA Rule that were necessitated, prompted, influenced, or
otherwise caused by the CEQ NEPA Rule; and
. All guidance, memoranda, instructions, or interpretive materials, whether formal,
informal, final, or draft, from CEQ, the United States Department of Justice
(“DOJ”), OMB, the United States Department of Agriculture (“USDA”), or the
USFS Washington Office, to any officer, employee, or consultant of USFS,
relating to the implementation of or transition to the USFS NEPA Rule, the CEQ
NEPA Rule, or both. (265 pages)</t>
  </si>
  <si>
    <t>2023-C030 SOL-2022-003457</t>
  </si>
  <si>
    <t> All records as described below from 
Requested custodians: Robert Anderson,Travis Annatoyn and Natalie Landreth re. various search terms  (29 pages)</t>
  </si>
  <si>
    <t>2023-C031 HQ-2022-01202-F DOE</t>
  </si>
  <si>
    <t>Records re.  maufactured housing (73 pages)</t>
  </si>
  <si>
    <t>2023-C032 EPA 2022-004612</t>
  </si>
  <si>
    <t xml:space="preserve">All records related to EPA Deputy Administrator Janet McCabe’s schedule from May 1 to June 1, 2022. (458 pages) </t>
  </si>
  <si>
    <t>2023-C033 EPA 2022-003902</t>
  </si>
  <si>
    <t xml:space="preserve">Emails sent to and from the following individuals at EPA's Off ice of International and Tribal Aff airs related to Russia's war against Ukraine from Feb. 20 to April 22, 2022 (142 pages) </t>
  </si>
  <si>
    <t>2023-C034 EPA 2023-000590</t>
  </si>
  <si>
    <t>Nunez, Alejandra Calendar October 2022 (534 pages) </t>
  </si>
  <si>
    <t>2023-C035 DOE 2018-01467</t>
  </si>
  <si>
    <t>Records re. Bernard McNamee (12 pages) LITIGATION DUE FEB 15</t>
  </si>
  <si>
    <t>2023-C036 EPA 2023-001772</t>
  </si>
  <si>
    <t>Nunez, Alejandra Calendar Decemebr 2022 (338 pages) </t>
  </si>
  <si>
    <t>2023-C037 SEC 22-02867</t>
  </si>
  <si>
    <t xml:space="preserve">Communications b/w WH and SEC. (2 pages) </t>
  </si>
  <si>
    <t>2023-C038 EPA2023-000620</t>
  </si>
  <si>
    <t>Administrator Regan Calendar Oct 22 (15 pages)</t>
  </si>
  <si>
    <t>2023-C039 EPA2023-001110-001086</t>
  </si>
  <si>
    <t>Administrator Regan Calendar (14 pages)</t>
  </si>
  <si>
    <t>2023-C040 EPA2023-000318</t>
  </si>
  <si>
    <t>Crypto assets and crypto mining (120 pages)</t>
  </si>
  <si>
    <t>2023-C041 SOL-2019-000069</t>
  </si>
  <si>
    <t>all emails sent to and from any email addresses containing the domain "hud.gov" (115 pages)</t>
  </si>
  <si>
    <t>2023-C042 HQ-2018-01467 </t>
  </si>
  <si>
    <t>Records regarding Mr. McNamee (12 pages)</t>
  </si>
  <si>
    <t>2023-C043 EPA 2022-005234</t>
  </si>
  <si>
    <t>Betsy Shaw Calendar May 2022 (32 pages)</t>
  </si>
  <si>
    <t>2023-C044 EPA 2022-004617 </t>
  </si>
  <si>
    <t>Records re. "Meeting with Ralph Izzo, CEO of PSEG; Calvin Butler, COO of Exelon; and Pedro Pizarro, CEO of Edison International" on May 25, 2022 in Arlington, Virgina as listed on EPA administrator Janet McCabe's calendar (19 pages)</t>
  </si>
  <si>
    <t>2023-C045 DOI-OS-004067</t>
  </si>
  <si>
    <t>DOI (OS)</t>
  </si>
  <si>
    <t>All Records of Tommy Beaudreau from the Obama Administration (83 pages)</t>
  </si>
  <si>
    <t>2023-C046 DOI-BOEM-2022-005425</t>
  </si>
  <si>
    <t>DOI (BOEM)</t>
  </si>
  <si>
    <t xml:space="preserve">Records re. BOEM director Amanda Lefton (50 pages) </t>
  </si>
  <si>
    <t>2023-C047 DOE HQ-2018-01467</t>
  </si>
  <si>
    <t>Records re. Bernard McNamee (1 page)</t>
  </si>
  <si>
    <t>2023-C048 EPA2023-000621</t>
  </si>
  <si>
    <t>All records related to EPA Deputy Administrator Janet McCabe’s schedule from Oct. 1 to Nov. 1, 2022. (18 pages)</t>
  </si>
  <si>
    <t>2023-C049 EPA2022-006133</t>
  </si>
  <si>
    <t>Communications, and
relationships on the issue of e-RINs and electrification of the RFS (22 pages)</t>
  </si>
  <si>
    <t>2023-C050 DOI-OS-2018-01209</t>
  </si>
  <si>
    <t>All communication and documents exchanged between DOI's Todd Willens and Alex Herrgott, CEQ Associate Director for
Infrastructure, between July 15, 2017 and August 15, 2017. (163 pages)</t>
  </si>
  <si>
    <t xml:space="preserve">2023-C051 </t>
  </si>
  <si>
    <t>Treasury</t>
  </si>
  <si>
    <t xml:space="preserve">Records re. Treasury official emails </t>
  </si>
  <si>
    <t>2023-C052 EPA2023-000793</t>
  </si>
  <si>
    <t>2023-C053 EPA 2022-006090 (part 3 of 6)</t>
  </si>
  <si>
    <t>2023-C054 EPA 2022-006090 (part 4 of 6)</t>
  </si>
  <si>
    <t>2023-C055 EPA 006090</t>
  </si>
  <si>
    <t>2023-C056 EPA 006090 (Part 1 of 6)</t>
  </si>
  <si>
    <t>2023-C058 EPA 2023-002132/002054/002094</t>
  </si>
  <si>
    <t>J. Goffman Calendar Jan 2023</t>
  </si>
  <si>
    <t>2023-C059 EPA2023-001774/001609</t>
  </si>
  <si>
    <t>T. Carbonell Calendar Dec 2022</t>
  </si>
  <si>
    <t>2023-C060 EPA 2023-002785/002736/002833</t>
  </si>
  <si>
    <t>J. Goffman Caendar Feb 2023</t>
  </si>
  <si>
    <t>2023-C061 DOJ 23-00118 </t>
  </si>
  <si>
    <t>WHO</t>
  </si>
  <si>
    <t xml:space="preserve">Email of Margaret Goodlander containing the terms "Sullivan" or "Sussmann."_x000D_
Description Please provide all e-mail correspondence to/from Margaret (aka Maggie) Goodlander_x000D_
containing the term “Sullivan” from January 20, 2021 through April 5, 2022_x000D_
</t>
  </si>
  <si>
    <t>2023-C062 OMB2022-246</t>
  </si>
  <si>
    <t>All records about the preparation, implementation, and other actions related to the Executive Orders and the rulemakings involving NEPA described above from January 20, 2021, to the date OMB conducts the search, (90 pages)</t>
  </si>
  <si>
    <t>2023-C063 EPA2022-001633 </t>
  </si>
  <si>
    <t>Conversations regarding E-RINS (25 pages)</t>
  </si>
  <si>
    <t>2023-C064 SOL2021-000689</t>
  </si>
  <si>
    <t>Proposed delistings of the grey wolf (2 pages)</t>
  </si>
  <si>
    <t>2023-C065 DOE2015-01879</t>
  </si>
  <si>
    <t>Emails to/from Elke Hodson w/ Social Cost (3 pages)</t>
  </si>
  <si>
    <t>2023-C066 EPA2022-005324</t>
  </si>
  <si>
    <t xml:space="preserve">I request emails sent to and from the following individuals at EPA related to the Supreme Court's West Virginia v. EPA decision from June 27 to July 1, 2022:Al McGartland, Brett Snyder, and Jenny Bowen (26 pages) </t>
  </si>
  <si>
    <t>2023-C067 DOE-2018-01123-F- DOE</t>
  </si>
  <si>
    <t xml:space="preserve">Records re. DOE's support for coal and nuclear plants (12 Pages) </t>
  </si>
  <si>
    <t>2023-C068 HHS 0003</t>
  </si>
  <si>
    <t>HHS</t>
  </si>
  <si>
    <t>Emails b/w WHO and NEA re NEA Support for Educator Vaccine and Testing requirement. (4 pages) </t>
  </si>
  <si>
    <t>2023-C069 2022-246  </t>
  </si>
  <si>
    <t>All records about the preparation, implementation, and other actions related to the Executive Orders and the rulemakings involving NEPA described above from January 20, 2021, to the date OMB conducts the search, (89 pages)</t>
  </si>
  <si>
    <t>2023-C070 EPA 2022-01021</t>
  </si>
  <si>
    <t>Records re EPA obligations under EO (153 pages) </t>
  </si>
  <si>
    <t>2023-C071</t>
  </si>
  <si>
    <t>Records  re Kristina Wyatt communications (10 pages)</t>
  </si>
  <si>
    <t>2023-C072 2022-000958</t>
  </si>
  <si>
    <t>A full calendar, schedule and briefing book for Elizabeth Shaw, Deputy Assistant Administrator of EPA's Off ice of Air and Radiation.A full calendar, schedule and briefing book for Tomás Elias Carbonell, Deputy Assistant Administrator for Stationary Sources of EPA's Off ice of Air and Radiation. (855 pages)</t>
  </si>
  <si>
    <t xml:space="preserve">2023-C073 2022-0246 </t>
  </si>
  <si>
    <t xml:space="preserve">communications between the OMB officials described below and these individuals and entities: 1. Other personnel among OMB. 2. Personnel within other federal departments, agencies, and services, specifically including the Department of the Interior, the Office of Information and Regulatory Affairs, the Council on Environment Quality, and the Environmental Protection Agency, including “passback” comments on proposed regulations. 3. Personnel with an email ending in @who.eop.gov. 4. Special Presidential Envoy for Climate John Kerry and any staff representing him. 5. National Climate Advisor Gina McCarthy and any staff representing her. 6. Personnel within other federal departments, agencies, and services who participate in working groups established by Executive Orders 13990 and 14008: • Interagency Working Group on the Social Cost of Greenhouse Gases, • White House Environmental Justice Interagency Council, and • White House Climate Policy - National Climate Task Force. 7. Employees of non-governmental organizations, including the following: • Center for Biological Diversity, • Defenders of Wildlife, • Friends of the Earth, • Earthjustice, Sierra Club, • Natural Resources Defense Council, • World Wildlife Fund, Western Environmental Law Center, • WildEarth Guardians, and • The Audubon Society. (54 pages) </t>
  </si>
  <si>
    <t>2023-C074 2022-FS-WO-03001</t>
  </si>
  <si>
    <t>All email communications, including attachments, between the following officials in the
U.S. Forest Service and Representative Kristi Noem or any staff member in Representative
Noem’s office.(11 pages) </t>
  </si>
  <si>
    <t>2023-C075 EPA 2023-002173</t>
  </si>
  <si>
    <t>Janet McCabe Calendar January (15 pages) </t>
  </si>
  <si>
    <t>2023-C076 EPA 2023-002824</t>
  </si>
  <si>
    <t>I request all records related to EPA Deputy Administrator Janet McCabe’s schedule from Feb. 1 to March 1, 2023. (3 pages)</t>
  </si>
  <si>
    <t>2023-C077 USDA 2022-02626</t>
  </si>
  <si>
    <t>All records reflecting communications and documents, including but not limited to email messages, email attachments, calendar invitations, entries for in-person meetings, virtual meetings, phone conversations, text messages, instant messages, and any handwritten or typed notes from meetings, involving department employees and the following individuals and entities (43 pages)</t>
  </si>
  <si>
    <t>2023-C078 NRC 2022-000184</t>
  </si>
  <si>
    <t>NRC</t>
  </si>
  <si>
    <t xml:space="preserve">All communications and attachments from various individuals within the Office of Public Affairs,
Using various terms in the email or in the subject line (4 pages)
</t>
  </si>
  <si>
    <t xml:space="preserve">2023-C079 SEC 22-01463 </t>
  </si>
  <si>
    <t>all records from January 20, 2021, to he date the SEC conducts the search of
communications between individuals and entities identified in items 1 – 6 and the SEC personnel identified in A-J about rulemakings or any other
regulatory action under consideration at the SEC regarding climate-related disclosures. (26 pages)</t>
  </si>
  <si>
    <t>2023-C080 EPA 2021-006089</t>
  </si>
  <si>
    <t>All records and communications, documents, and other records from January 20, 2021
through the date this request is processed, for the following records:
1. All Microsoft Teams meeting invites, calendar requests, and call logs for
meetings between the following officials and any individual outside of the federal
government:
a. Michael Regan
b. Joseph Goffman
c. Melissa Hoffer
d. Dan Utech
e. Tomas Carbonell
f. Alejandra Nunez
g. Dimple Chaudhary
h. Christopher Frey
i. Rosemary Enobkhare
2. All communications concerning meeting requests or follow up items with outside
entities (non-federal entities should include state government officials). The
specific focus should be on entities that are listed on individuals’ recusal
statement or ethics agreement, their 278 financial disclosure forms, or otherwise
2
were identified as having a potential covered relationship with the officials listed
above.
3. All schedules of the above listed officials that include detailed calendars that
reflect actual meetings requested, placed, and that occurred. This should be more
detailed than those listed on the website which are intentionally vague and display
no insights into the daily administration of the agency by its political leaders. (3 pages)</t>
  </si>
  <si>
    <t>2023-C081 FCC-2022-000593</t>
  </si>
  <si>
    <t>Communications that include the words “Trump” “Biden” “Election” or “resistance” sent or received by FCC career employees between 10/1/2020 and 1/31/2021.</t>
  </si>
  <si>
    <t>2023-C082 EPA 2022-001021</t>
  </si>
  <si>
    <t>EPA Obligations Under Executive Orders (125 pages)  </t>
  </si>
  <si>
    <t xml:space="preserve">2023-C083 EPA 2023-003993 </t>
  </si>
  <si>
    <t xml:space="preserve">
2023-C083 EPA 2023-003993 – EPA -  All records related to the daily calendar and meeting schedule for Alejandra Núñez , deputy assistant administrator for mobile sources in the Office of Air and Radiation, from April 1, 2023 through April 30, 2023. (17 pages)
</t>
  </si>
  <si>
    <t>2023-C084 OMB 2022-246</t>
  </si>
  <si>
    <t>FGI requests all records about the preparation, implementation, and other actions related
to the Executive Orders and the rulemakings involving NEPA described above from January
20, 2021, to the date OMB conducts the search, including communications between the
OMB officials described below and these individuals and entities:
1. Other personnel among OMB.
2. Personnel within other federal departments, agencies, and services, specifically
including the Department of the Interior, the Office of Information and Regulatory
Affairs, the Council on Environment Quality, and the Environmental Protection
Agency, including “passback” comments on proposed regulations.
3. Personnel with an email ending in @who.eop.gov.
4. Special Presidential Envoy for Climate John Kerry and any staff representing him.
5. National Climate Advisor Gina McCarthy and any staff representing her.
6. Personnel within other federal departments, agencies, and services who participate
in working groups established by Executive Orders 13990 and 14008:
• Interagency Working Group on the Social Cost of Greenhouse Gases,
• White House Environmental Justice Interagency Council, and
• White House Climate Policy - National Climate Task Force.
7. Employees of non-governmental organizations, including the following:
• Center for Biological Diversity,
• Defenders of Wildlife,
• Friends of the Earth,
• Earthjustice, Sierra Club,
• Natural Resources Defense Council,
• World Wildlife Fund, Western Environmental Law Center,
• WildEarth Guardians, and
• The Audubon Society.
(82 pages)</t>
  </si>
  <si>
    <t>2023-C085 2019-FS-WO-04832-F</t>
  </si>
  <si>
    <t>USDA - FS</t>
  </si>
  <si>
    <t>1. Forest Service procedures and/or criteria, including but not limited to procedures and/or criteria required by 40 C.F.R. 1507.3(b)...(90 pages)</t>
  </si>
  <si>
    <t>2023-C086 EPA 2023-002610</t>
  </si>
  <si>
    <t>Records re. East Palestine, Ohio train derailment (18 pages in litigation) </t>
  </si>
  <si>
    <t>2023-C087 OSTP 18-064</t>
  </si>
  <si>
    <t>“copies of documents or communications that reference Peter Thiel or affiliated organizations from the period of November 2016 to the present day. Also, I request access to and copies of documents or communications that pertain to the process of hiring Michael Kratsios from the period of November 2016 to March 2017.”</t>
  </si>
  <si>
    <t>2023-C088 NOAA 2021-000787</t>
  </si>
  <si>
    <t>"A copy of each email in the email accounts of each person in the NOAA Office of Legislative and Intergovernmental Affairs, which contains ANY of the following words: CAPITAL, CAPITOL, POLICE, ATTACK, MOB, VIOLENCE, or TRUMP. </t>
  </si>
  <si>
    <t>Justin</t>
  </si>
  <si>
    <t>Pending</t>
  </si>
  <si>
    <t>Amy</t>
  </si>
  <si>
    <t>Jess</t>
  </si>
  <si>
    <t>Molly</t>
  </si>
  <si>
    <t>Closed. Other: Constructive Withdrawal.</t>
  </si>
  <si>
    <t>Closed. Unknown reason.</t>
  </si>
  <si>
    <t>Privacy Act Closed.</t>
  </si>
  <si>
    <t>Open. Awaiting requester.</t>
  </si>
  <si>
    <t>2017-024</t>
  </si>
  <si>
    <t>2017-140</t>
  </si>
  <si>
    <t>2018-039</t>
  </si>
  <si>
    <t>2018-077</t>
  </si>
  <si>
    <t>2018-104</t>
  </si>
  <si>
    <t>Acknowledgment of receipt sent on 1/10/2017; Review search results (~105k records) in Ringtail (17-01); VS will do some subsearches and work on search terms; process paper records; when issuing final reply, include FY2017-025 and FY2017-026, which have been merged into this FOIA; remember to consult with WHCO;  on 4/29/19 CG and HS ran sub-searches and narrowed to ~24k (24,070 records) (coded blue) and located in Issue &gt; Document Set &gt; "Narrowed Data Set;" search assigned to BM on 5/28/19; BM coded appx 3k and sent to HS for QC on 6/18/2019; on 12/20/19, HS QC'd 3k and ok'd BM to finish the search; BM finished searching; QC in Ringtail; ready to request production; Howard to request production </t>
  </si>
  <si>
    <t>Conservation Law Foundation, Peter Shelley</t>
  </si>
  <si>
    <t>All records related to the actual or potential use of federal Antiquities Act for the purposes of considering, creating or designating a marine national monument anywhere in the U.S. North Atlantic (Northeast Canyons and Seamounts Marine National Monuments)</t>
  </si>
  <si>
    <t>Verified ID 7/26/2017; consulted with Ted on getting records 3/29/2018; 8,317 results in Ringtail; BM completed search; QC this in Ringtail; CG requested production 11/9/2022; ediscovery produced documents (5 PDFs + Native Excels) on 11/10/2022; GG is downloading to SP and conducting an overview (e.g. page count) on 11/10/2022 (appx 9.5k pages + 20 spreadsheets); email sent to requester on 3/22/23 (deadline to respond 4/22/23). </t>
  </si>
  <si>
    <t>thinkprogress.org, Ryan Koronowsky</t>
  </si>
  <si>
    <t>GHG records</t>
  </si>
  <si>
    <t>Sent acknowledgement 12/20/2017; overly broad and asked requester to narrow 12/20/2017; 11k results in Ringtail; Denora done marking responsiveness; ready for QC; Sharepoint search submitted (b/c original search did not include SharePoint); subsearch; notes are not CG's notes; 7,344 potentially responsive records (that contain "13807" hit); asked requester if they want to narrow or CEQ will do a rolling production; on 7/29/19, requester declined to narrow; explore rolling production? do the modified QC (e.g. check date range; remove un-sent messages; remove duplicate attachments) and get it into Sharepoint; on 3/2/2021, George assigned to QC or re-do the search as necessary; George de-duped and marked as "needs further review" (note: they do not actually need further review); he also removed docs outside of the date range and this removed appx 4.5k outside the date range and marked these as technical issue; appx 3.5k responsive docs left; George finished the search/QC of the previous search on 3/16/2021; on 5/14/2021, GG and CG met for Ringtail QC; on 5/26/2021, CG asked ediscovery whether they can automatically mark as "responsive" all cover emails that have an attachment marked responsive, e-discovery said this is not possible; on 5/28/2021, CG asking ediscovery whether we can revert to the database to a week ago (in case attempting to mass code parents incorrectly changed the coding); database reverted and CG mass coded 3387 documents back to not coded (they were accidentally coded responsive);  on 7/16/2021, CG assigned GG to check to ensure that any attachment coded responsive has a responsive parent email; on 8/4/2021, CG requested production; on 8/6/2021, received production (appx 19,571 pages); on 8/10/2021, CG assigned GG review; GG to send a production of CEQ equities only (maybe several hundred pages; doesn't have to be all the CEQ equities we have reviewed) and GG will also start sending out consults - assigned 5/31/2022; CG and George will meet to QC a first prod and start rolling prod; first rolling production that contained some CEQ-only equities sent 1/12/2023; requester did not respond to confirm receipt or answer questions; CG pinged Kym on 2/14/2023; Email giving 30 days to respond needs to be sent.</t>
  </si>
  <si>
    <t>Southern Environment Law Center, Kym Hunter</t>
  </si>
  <si>
    <t>In any way relate to Executive Order 13807, Establishing Discipline and Accountability in the Environmental Review and Permitting Process for Infrastructure Projects</t>
  </si>
  <si>
    <t>Sent acknowledgement 2/23/2018; Will finished searching on Ringtail; second search had zero results (Husch Blackwell); HS done QC'ing; 1112 responsive records; assigned to Brianna to review; Brianna finished review on 12/5/19; ready for SharePoint QC (6,864 pages in 10 parts); Hector pulled consults; Hector flagged an improperly formatted table that ediscovery produced as a PDF, so CG re-requested Doc ID 2962 as a native excel file on 9/1/2022; HS formatted the excel into pdf and sent consult to DOC; CG gave DOC and USACE a hard deadline of 11/23/2022</t>
  </si>
  <si>
    <t>ProPublica, Lisa Song</t>
  </si>
  <si>
    <t>Husch Blackwell 408</t>
  </si>
  <si>
    <t>Acknowledgement sent 5/9/2018; call for records for non email records; 7325 email results in Ringtail; Mario and Ted has records; call for comments mistakenly labeled as 115; rolling production (unspecified schedule); asked Ted and Mario to meet 6/11/2018; Mario will give me physical records and e-records that would evade a search by June 27, 2018; Search in Ringtail; H will deal with Ted's physical records bc they are classified; CMG needs to followup with Mario (clarify whether he has any physical records and whether he has any e-records that are hard to find with a search); notify requester of technical issue with the electronic search for responsive records that e-discovery team is working to resolve; if no response from e-discovery by week of July 30, see if we can proceed anyway; Mary might have some paper records; ediscovery rebuilt the results 12/14/18 with 25 records that may seem to be out of the date range bc they were sent from Australia.  We should exclude those anyway.   E-discovery re-built results in binder "Limited Data Set" (6,637 records); Brianna done searching 3/25/2019; ready for Ringtail QC; Assigned to Caroline to QC and produce on rolling basis 2/7/2020 (appx 17,929 pages); CG QC'd and requested production; Brianna converting Excels to PDFs on 12/1/2020; on 12/4/2020, Brianna assigned to review and extract consults; Brianna finished on 12/18/2020; CG QC'd all CEQ equities (Parts 1-18) (13,361 pages); CG extracted WH equities (1,912 pages); CG QC'd parts 1 and 2 of 4 of WH equities; Amy sent Parts 1 and 2 to WHCO on 11/15/2021 (WHCO let us know that they are internally discussing a few pages on 12/9/2021); Brianna sending out consults; Production 1 sent to requester (CEQ equities); Production 2 (CEQ equities) sent to requester on 12/2/2021; Production 3 (remainder of CEQ equities) sent to requester on 12/17/2021; Production 4 (all consults except WH Part 3, WH Part 4, NSC, and State Dept) sent to requester on 1/27/2021; Amy sent WH Part 3 and 4 and NSC equities to WHCO on 1/26/2022; WH finished review of NSC equities on 1/27/2022 (added a few additional redactions directly to the doc); WH finished review of WH Part 3 and 4 on 2/1/2022 (no add'l redactions); just waiting for State Dept, who provided tracking # C-2022-00068 on 1/31/2022; CG pinged State Department in February and on 3/6/2022; on 3/31/2022, State provided update that it has gone through the first tier of a two-tier review process and is currently with the second reviewer; CG pinged State again on 4/18/2022 (no response); on 5/31/2022, CG pinged State again and cc'd Amy and State replied the same day that the second tier review has been completed, but during the 2nd tier review it was determined that another component w/in State needs to clear, so the other component is currently reviewing; CG pinged State 6/6/22 (no reply); pinged State 6/14/22; by 8/26/2022, State has provided CEQ with two parts of the consult and said they will continue to work through it in chunks, </t>
  </si>
  <si>
    <t>Oxfam, Heather Coleman</t>
  </si>
  <si>
    <t>Climate treaties</t>
  </si>
  <si>
    <t>2018-151</t>
  </si>
  <si>
    <t>Acknowledgement sent 8/6/2018; requester clarified date is 4/1/2018-present; met with Dee to formulate searches; search request submitted 8/22/2018;  e-discovery team suggested excluding records with our "not" terms (oceans, infrastructure, NEPA, "national environmental policy act," "one federal decision," OFD) once the results are in Ringtail; results in Ringtail (4174 docs); Will finished search;  on 12/4/18, CG coded purple all unsent docs in the view w/ threading and attachments turned off; view for search: doc ID arrow up, threading and attachments on; CG met with Dee 12/20/18 (searched thru line 613) and 3/1/19 (line 954). Week of 3/4/19, HS left requester voicemail, but no response; CG met w Dee 3/15/19 (searched thru line 1411) and 3/28/19 (line 1768); requester has new contact info;  HS and CG called requester on 6/5/2019 and sent follow-up email; requester exclude CEQ-CEQ on 6/11/19; on 6/20/2019, CG coded everything that is just CEQ-CEQ as non-responsive / orange; CG met with Dee 9/5/2019 (searched thru line 2170); CG finished search and requested production on 12/22/2020 (appx 400 docs); production optimized and uploaded to SharePoint on 12/24/2020 (appx 1500 pages plus excels); ready for review in SharePoint; Brianna assigned review on 1/6/2021; Brianna completed review on 1/21/2021; Brianna is sending out consults on 10/1/2021; CG QC'd WH equities and sent to Amy on 10/26/2021; CG QC'd CEQ-only equities on 10/26/2021 (ready to transmit the CEQ-only equities to requester); on 11/12/2021, WHCO replied with one minor comment and CG incorporated same day; on 11/12/2021, transmitted Production 1 (CEQ and WHCO equities); all that is left is non-WH consults; all that remains is DOI and DOE as of 5/31/2022 -- GG pinging them appx 8/25/22; ; Hector pinged DOE on 10/14/2022 - they asked to send the consult again; GG will re-send the consult; Hector pinged DOE in mid-December with no response; Amy will ping (Hector will provide her with names)  </t>
  </si>
  <si>
    <t>E&amp;E News, Benjamin Hulac</t>
  </si>
  <si>
    <t>CEQ's e-mails re: EO 13834; same as FY18-122 but from 5/18/18 onwards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</si>
</sst>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rgb="FFFF0000"/>
      <name val="Calibri"/>
      <family val="2"/>
      <scheme val="minor"/>
    </font>
    <font>
      <sz val="11"/>
      <color theme="4" tint="-0.249977111117893"/>
      <name val="Calibri"/>
      <family val="2"/>
      <scheme val="minor"/>
    </font>
    <font>
      <sz val="11"/>
      <color rgb="FF000000"/>
      <name val="Calibri"/>
      <family val="2"/>
      <scheme val="minor"/>
    </font>
    <font>
      <sz val="11"/>
      <color theme="5" tint="-0.249977111117893"/>
      <name val="Calibri"/>
      <family val="2"/>
      <scheme val="minor"/>
    </font>
    <font>
      <sz val="11"/>
      <color rgb="FF7030A0"/>
      <name val="Calibri"/>
      <family val="2"/>
      <scheme val="minor"/>
    </font>
    <font>
      <sz val="11"/>
      <color theme="9" tint="-0.249977111117893"/>
      <name val="Calibri"/>
      <family val="2"/>
      <scheme val="minor"/>
    </font>
  </fonts>
  <fills count="6">
    <fill>
      <patternFill patternType="none"/>
    </fill>
    <fill>
      <patternFill patternType="gray125"/>
    </fill>
    <fill>
      <patternFill patternType="solid">
        <fgColor theme="4" tint="-0.499984740745262"/>
        <bgColor indexed="64"/>
      </patternFill>
    </fill>
    <fill>
      <patternFill patternType="solid">
        <fgColor rgb="FFFFFF00"/>
        <bgColor indexed="64"/>
      </patternFill>
    </fill>
    <fill>
      <patternFill patternType="solid">
        <fgColor rgb="FF00B0F0"/>
        <bgColor indexed="64"/>
      </patternFill>
    </fill>
    <fill>
      <patternFill patternType="solid">
        <fgColor rgb="FFF4B084"/>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1" fillId="0" borderId="0" xfId="0" applyFont="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0" xfId="0" applyAlignment="1">
      <alignment horizontal="center" vertical="center" wrapText="1"/>
    </xf>
    <xf numFmtId="14" fontId="0" fillId="0" borderId="0" xfId="0" applyNumberFormat="1"/>
    <xf numFmtId="1" fontId="0" fillId="0" borderId="1" xfId="0" applyNumberForma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horizontal="center" vertical="center" wrapText="1"/>
    </xf>
    <xf numFmtId="0" fontId="9" fillId="0" borderId="0" xfId="0" applyFont="1" applyAlignment="1">
      <alignment horizontal="center" vertical="center" wrapText="1"/>
    </xf>
    <xf numFmtId="0" fontId="2" fillId="0" borderId="1" xfId="0" applyFont="1" applyBorder="1" applyAlignment="1">
      <alignment horizontal="center" vertical="center"/>
    </xf>
    <xf numFmtId="0" fontId="6"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14" fontId="3"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4" fontId="2"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1" fontId="6" fillId="0" borderId="1" xfId="0" applyNumberFormat="1"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6" fillId="3" borderId="1" xfId="0" applyFont="1" applyFill="1" applyBorder="1" applyAlignment="1">
      <alignment horizontal="center" vertical="center"/>
    </xf>
    <xf numFmtId="14" fontId="0" fillId="3" borderId="1" xfId="0" applyNumberFormat="1" applyFill="1" applyBorder="1" applyAlignment="1">
      <alignment horizontal="center" vertical="center" wrapText="1"/>
    </xf>
    <xf numFmtId="1" fontId="0" fillId="3" borderId="1" xfId="0" applyNumberFormat="1" applyFill="1" applyBorder="1" applyAlignment="1">
      <alignment horizontal="center" vertical="center" wrapText="1"/>
    </xf>
    <xf numFmtId="0" fontId="0" fillId="3" borderId="1" xfId="0" applyFill="1" applyBorder="1" applyAlignment="1">
      <alignment horizontal="center" vertical="center" wrapText="1"/>
    </xf>
    <xf numFmtId="0" fontId="0" fillId="3" borderId="0" xfId="0" applyFill="1" applyAlignment="1">
      <alignment horizontal="center" vertical="center" wrapText="1"/>
    </xf>
    <xf numFmtId="0" fontId="0" fillId="0" borderId="0"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AH293"/>
  <sheetViews>
    <sheetView tabSelected="1" topLeftCell="I1" zoomScale="70" zoomScaleNormal="70" workbookViewId="0">
      <pane ySplit="1" topLeftCell="A95" activePane="bottomLeft" state="frozen"/>
      <selection pane="bottomLeft" activeCell="W260" sqref="W260"/>
    </sheetView>
  </sheetViews>
  <sheetFormatPr defaultColWidth="9.1796875" defaultRowHeight="14.5" x14ac:dyDescent="0.35"/>
  <cols>
    <col min="1" max="1" width="10.54296875" style="7" customWidth="1"/>
    <col min="2" max="2" width="14.81640625" style="14" bestFit="1" customWidth="1"/>
    <col min="3" max="3" width="14.81640625" style="14" customWidth="1"/>
    <col min="4" max="4" width="93.453125" style="7" customWidth="1"/>
    <col min="5" max="5" width="14.7265625" style="3" bestFit="1" customWidth="1"/>
    <col min="6" max="6" width="12.453125" style="3" customWidth="1"/>
    <col min="7" max="7" width="15.453125" style="3" customWidth="1"/>
    <col min="8" max="8" width="16.54296875" style="6" bestFit="1" customWidth="1"/>
    <col min="9" max="9" width="18.453125" style="2" customWidth="1"/>
    <col min="10" max="10" width="34.54296875" style="2" customWidth="1"/>
    <col min="11" max="11" width="10.81640625" style="2" customWidth="1"/>
    <col min="12" max="12" width="11.453125" style="3" customWidth="1"/>
    <col min="13" max="13" width="10.26953125" style="2" customWidth="1"/>
    <col min="14" max="14" width="12.81640625" style="2" customWidth="1"/>
    <col min="15" max="15" width="9.453125" style="2" customWidth="1"/>
    <col min="16" max="16" width="12.26953125" style="3" customWidth="1"/>
    <col min="17" max="18" width="11.26953125" style="2" customWidth="1"/>
    <col min="19" max="20" width="11.7265625" style="3" customWidth="1"/>
    <col min="21" max="22" width="10.7265625" style="3" bestFit="1" customWidth="1"/>
    <col min="23" max="23" width="19.453125" style="2" bestFit="1" customWidth="1"/>
    <col min="24" max="24" width="28.453125" style="2" customWidth="1"/>
    <col min="25" max="34" width="9.1796875" style="2"/>
    <col min="35" max="16384" width="9.1796875" style="4"/>
  </cols>
  <sheetData>
    <row r="1" spans="1:34" s="1" customFormat="1" ht="79.5" customHeight="1" x14ac:dyDescent="0.35">
      <c r="A1" s="15" t="s">
        <v>0</v>
      </c>
      <c r="B1" s="16" t="s">
        <v>1</v>
      </c>
      <c r="C1" s="16" t="s">
        <v>2</v>
      </c>
      <c r="D1" s="15" t="s">
        <v>3</v>
      </c>
      <c r="E1" s="17" t="s">
        <v>4</v>
      </c>
      <c r="F1" s="17" t="s">
        <v>5</v>
      </c>
      <c r="G1" s="17" t="s">
        <v>6</v>
      </c>
      <c r="H1" s="18" t="s">
        <v>7</v>
      </c>
      <c r="I1" s="15" t="s">
        <v>8</v>
      </c>
      <c r="J1" s="15" t="s">
        <v>9</v>
      </c>
      <c r="K1" s="15" t="s">
        <v>10</v>
      </c>
      <c r="L1" s="17" t="s">
        <v>11</v>
      </c>
      <c r="M1" s="15" t="s">
        <v>12</v>
      </c>
      <c r="N1" s="15" t="s">
        <v>13</v>
      </c>
      <c r="O1" s="15" t="s">
        <v>14</v>
      </c>
      <c r="P1" s="17" t="s">
        <v>15</v>
      </c>
      <c r="Q1" s="15" t="s">
        <v>16</v>
      </c>
      <c r="R1" s="15" t="s">
        <v>14</v>
      </c>
      <c r="S1" s="17" t="s">
        <v>15</v>
      </c>
      <c r="T1" s="17" t="s">
        <v>17</v>
      </c>
      <c r="U1" s="17" t="s">
        <v>18</v>
      </c>
      <c r="V1" s="17" t="s">
        <v>19</v>
      </c>
      <c r="W1" s="15" t="s">
        <v>20</v>
      </c>
      <c r="X1" s="15" t="s">
        <v>21</v>
      </c>
      <c r="Y1" s="15" t="s">
        <v>22</v>
      </c>
      <c r="Z1" s="15" t="s">
        <v>23</v>
      </c>
      <c r="AA1" s="15" t="s">
        <v>24</v>
      </c>
      <c r="AB1" s="15" t="s">
        <v>25</v>
      </c>
      <c r="AC1" s="15" t="s">
        <v>26</v>
      </c>
      <c r="AD1" s="15" t="s">
        <v>27</v>
      </c>
      <c r="AE1" s="15" t="s">
        <v>28</v>
      </c>
      <c r="AF1" s="15" t="s">
        <v>29</v>
      </c>
      <c r="AG1" s="15" t="s">
        <v>30</v>
      </c>
      <c r="AH1" s="15" t="s">
        <v>31</v>
      </c>
    </row>
    <row r="2" spans="1:34" ht="116" hidden="1" x14ac:dyDescent="0.35">
      <c r="A2" s="7" t="s">
        <v>755</v>
      </c>
      <c r="B2" s="13" t="s">
        <v>45</v>
      </c>
      <c r="C2" s="13" t="s">
        <v>46</v>
      </c>
      <c r="D2" s="7" t="s">
        <v>760</v>
      </c>
      <c r="E2" s="19">
        <v>42723</v>
      </c>
      <c r="F2" s="19">
        <v>42723</v>
      </c>
      <c r="G2" s="19" t="s">
        <v>55</v>
      </c>
      <c r="H2" s="7"/>
      <c r="I2" s="7" t="s">
        <v>761</v>
      </c>
      <c r="J2" s="7" t="s">
        <v>762</v>
      </c>
      <c r="K2" s="7" t="s">
        <v>50</v>
      </c>
      <c r="L2" s="19">
        <v>42766</v>
      </c>
      <c r="M2" s="7" t="s">
        <v>51</v>
      </c>
      <c r="N2" s="7" t="s">
        <v>40</v>
      </c>
      <c r="O2" s="7" t="s">
        <v>34</v>
      </c>
      <c r="P2" s="19">
        <v>42745</v>
      </c>
      <c r="Q2" s="7" t="s">
        <v>40</v>
      </c>
      <c r="R2" s="7" t="s">
        <v>35</v>
      </c>
      <c r="S2" s="19"/>
      <c r="T2" s="19">
        <v>42738</v>
      </c>
      <c r="U2" s="19">
        <v>42753</v>
      </c>
      <c r="V2" s="19">
        <v>45096</v>
      </c>
      <c r="W2" s="7">
        <f>IF(F2="Unperfected","",IF(ISBLANK(F2)=FALSE,(NETWORKDAYS(F2,V2,Holidays!A:A))-H2-1,""))</f>
        <v>1631</v>
      </c>
      <c r="X2" s="7" t="s">
        <v>59</v>
      </c>
      <c r="Y2" s="7"/>
      <c r="Z2" s="7"/>
      <c r="AA2" s="7"/>
      <c r="AB2" s="7"/>
      <c r="AC2" s="7"/>
      <c r="AD2" s="7"/>
      <c r="AE2" s="7"/>
      <c r="AF2" s="7"/>
      <c r="AG2" s="7"/>
      <c r="AH2" s="7"/>
    </row>
    <row r="3" spans="1:34" ht="72.5" hidden="1" x14ac:dyDescent="0.35">
      <c r="A3" s="7" t="s">
        <v>756</v>
      </c>
      <c r="B3" s="13" t="s">
        <v>63</v>
      </c>
      <c r="C3" s="13" t="s">
        <v>66</v>
      </c>
      <c r="D3" s="7" t="s">
        <v>763</v>
      </c>
      <c r="E3" s="19">
        <v>42929</v>
      </c>
      <c r="F3" s="19">
        <v>42929</v>
      </c>
      <c r="G3" s="19" t="s">
        <v>55</v>
      </c>
      <c r="H3" s="7"/>
      <c r="I3" s="7" t="s">
        <v>764</v>
      </c>
      <c r="J3" s="7" t="s">
        <v>765</v>
      </c>
      <c r="K3" s="7" t="s">
        <v>50</v>
      </c>
      <c r="L3" s="19">
        <v>43532</v>
      </c>
      <c r="M3" s="7" t="s">
        <v>33</v>
      </c>
      <c r="N3" s="7" t="s">
        <v>40</v>
      </c>
      <c r="O3" s="7" t="s">
        <v>34</v>
      </c>
      <c r="P3" s="19"/>
      <c r="Q3" s="7" t="s">
        <v>40</v>
      </c>
      <c r="R3" s="7" t="s">
        <v>35</v>
      </c>
      <c r="S3" s="19"/>
      <c r="T3" s="19">
        <v>42943</v>
      </c>
      <c r="U3" s="19">
        <v>42957</v>
      </c>
      <c r="V3" s="19">
        <v>45063</v>
      </c>
      <c r="W3" s="7">
        <f>IF(F3="Unperfected","",IF(ISBLANK(F3)=FALSE,(NETWORKDAYS(F3,V3,Holidays!A:A))-H3-1,""))</f>
        <v>1465</v>
      </c>
      <c r="X3" s="7" t="s">
        <v>59</v>
      </c>
      <c r="Y3" s="7"/>
      <c r="Z3" s="7"/>
      <c r="AA3" s="7"/>
      <c r="AB3" s="7"/>
      <c r="AC3" s="7"/>
      <c r="AD3" s="7"/>
      <c r="AE3" s="7"/>
      <c r="AF3" s="7"/>
      <c r="AG3" s="7"/>
      <c r="AH3" s="7"/>
    </row>
    <row r="4" spans="1:34" ht="319" hidden="1" x14ac:dyDescent="0.35">
      <c r="A4" s="7" t="s">
        <v>757</v>
      </c>
      <c r="B4" s="13" t="s">
        <v>63</v>
      </c>
      <c r="C4" s="13" t="s">
        <v>66</v>
      </c>
      <c r="D4" s="7" t="s">
        <v>766</v>
      </c>
      <c r="E4" s="19">
        <v>43075</v>
      </c>
      <c r="F4" s="19">
        <v>43075</v>
      </c>
      <c r="G4" s="19" t="s">
        <v>55</v>
      </c>
      <c r="H4" s="7"/>
      <c r="I4" s="7" t="s">
        <v>767</v>
      </c>
      <c r="J4" s="7" t="s">
        <v>768</v>
      </c>
      <c r="K4" s="7" t="s">
        <v>50</v>
      </c>
      <c r="L4" s="19">
        <v>43187</v>
      </c>
      <c r="M4" s="7" t="s">
        <v>51</v>
      </c>
      <c r="N4" s="7" t="s">
        <v>34</v>
      </c>
      <c r="O4" s="7" t="s">
        <v>35</v>
      </c>
      <c r="P4" s="19"/>
      <c r="Q4" s="7" t="s">
        <v>40</v>
      </c>
      <c r="R4" s="7" t="s">
        <v>35</v>
      </c>
      <c r="S4" s="19"/>
      <c r="T4" s="19"/>
      <c r="U4" s="19"/>
      <c r="V4" s="19">
        <v>45100</v>
      </c>
      <c r="W4" s="7">
        <f>IF(F4="Unperfected","",IF(ISBLANK(F4)=FALSE,(NETWORKDAYS(F4,V4,Holidays!A:A))-H4-1,""))</f>
        <v>1392</v>
      </c>
      <c r="X4" s="7" t="s">
        <v>59</v>
      </c>
      <c r="Y4" s="7"/>
      <c r="Z4" s="7"/>
      <c r="AA4" s="7"/>
      <c r="AB4" s="7"/>
      <c r="AC4" s="7">
        <v>19</v>
      </c>
      <c r="AD4" s="7">
        <v>55</v>
      </c>
      <c r="AE4" s="7"/>
      <c r="AF4" s="7"/>
      <c r="AG4" s="7"/>
      <c r="AH4" s="7"/>
    </row>
    <row r="5" spans="1:34" ht="87" hidden="1" x14ac:dyDescent="0.35">
      <c r="A5" s="7" t="s">
        <v>758</v>
      </c>
      <c r="B5" s="13" t="s">
        <v>45</v>
      </c>
      <c r="C5" s="13" t="s">
        <v>46</v>
      </c>
      <c r="D5" s="7" t="s">
        <v>769</v>
      </c>
      <c r="E5" s="19">
        <v>43152</v>
      </c>
      <c r="F5" s="19">
        <v>43152</v>
      </c>
      <c r="G5" s="19"/>
      <c r="H5" s="7"/>
      <c r="I5" s="7" t="s">
        <v>770</v>
      </c>
      <c r="J5" s="7" t="s">
        <v>771</v>
      </c>
      <c r="K5" s="7" t="s">
        <v>64</v>
      </c>
      <c r="L5" s="19">
        <v>43168</v>
      </c>
      <c r="M5" s="7" t="s">
        <v>33</v>
      </c>
      <c r="N5" s="7" t="s">
        <v>40</v>
      </c>
      <c r="O5" s="7" t="s">
        <v>34</v>
      </c>
      <c r="P5" s="19">
        <v>43154</v>
      </c>
      <c r="Q5" s="7" t="s">
        <v>34</v>
      </c>
      <c r="R5" s="7"/>
      <c r="S5" s="19"/>
      <c r="T5" s="19"/>
      <c r="U5" s="19"/>
      <c r="V5" s="19">
        <v>44896</v>
      </c>
      <c r="W5" s="7">
        <f>IF(F5="Unperfected","",IF(ISBLANK(F5)=FALSE,(NETWORKDAYS(F5,V5,Holidays!A:A))-H5-1,""))</f>
        <v>1196</v>
      </c>
      <c r="X5" s="7" t="s">
        <v>39</v>
      </c>
      <c r="Y5" s="7"/>
      <c r="Z5" s="7"/>
      <c r="AA5" s="7"/>
      <c r="AB5" s="7"/>
      <c r="AC5" s="7">
        <v>42</v>
      </c>
      <c r="AD5" s="7">
        <v>42</v>
      </c>
      <c r="AE5" s="7"/>
      <c r="AF5" s="7"/>
      <c r="AG5" s="7"/>
      <c r="AH5" s="7"/>
    </row>
    <row r="6" spans="1:34" ht="409.5" x14ac:dyDescent="0.35">
      <c r="A6" s="13" t="s">
        <v>759</v>
      </c>
      <c r="B6" s="13" t="s">
        <v>63</v>
      </c>
      <c r="C6" s="7" t="s">
        <v>66</v>
      </c>
      <c r="D6" s="19" t="s">
        <v>772</v>
      </c>
      <c r="E6" s="19">
        <v>43217</v>
      </c>
      <c r="F6" s="19">
        <v>43217</v>
      </c>
      <c r="G6" s="7" t="s">
        <v>55</v>
      </c>
      <c r="H6" s="7"/>
      <c r="I6" s="7" t="s">
        <v>773</v>
      </c>
      <c r="J6" s="7" t="s">
        <v>774</v>
      </c>
      <c r="K6" s="19" t="s">
        <v>64</v>
      </c>
      <c r="L6" s="19">
        <v>43234</v>
      </c>
      <c r="M6" s="7" t="s">
        <v>51</v>
      </c>
      <c r="N6" s="7" t="s">
        <v>34</v>
      </c>
      <c r="O6" s="19" t="s">
        <v>35</v>
      </c>
      <c r="P6" s="7"/>
      <c r="Q6" s="7" t="s">
        <v>40</v>
      </c>
      <c r="R6" s="19" t="s">
        <v>35</v>
      </c>
      <c r="S6" s="19"/>
      <c r="T6" s="19"/>
      <c r="U6" s="19"/>
      <c r="V6" s="19">
        <v>45069</v>
      </c>
      <c r="W6" s="7">
        <f>IF(F6="Unperfected","",IF(ISBLANK(F6)=FALSE,(NETWORKDAYS(F6,V6,Holidays!A:A))-H6-1,""))</f>
        <v>1271</v>
      </c>
      <c r="X6" s="7" t="s">
        <v>39</v>
      </c>
      <c r="Y6" s="7"/>
      <c r="Z6" s="7"/>
      <c r="AA6" s="7"/>
      <c r="AB6" s="7"/>
      <c r="AC6" s="7">
        <v>42</v>
      </c>
      <c r="AD6" s="7"/>
      <c r="AE6" s="7"/>
      <c r="AF6" s="7"/>
      <c r="AG6" s="7"/>
      <c r="AH6" s="7"/>
    </row>
    <row r="7" spans="1:34" ht="275.5" x14ac:dyDescent="0.35">
      <c r="A7" s="7" t="s">
        <v>775</v>
      </c>
      <c r="B7" s="13" t="s">
        <v>63</v>
      </c>
      <c r="C7" s="13" t="s">
        <v>66</v>
      </c>
      <c r="D7" s="7" t="s">
        <v>776</v>
      </c>
      <c r="E7" s="19">
        <v>43315</v>
      </c>
      <c r="F7" s="19">
        <v>43318</v>
      </c>
      <c r="G7" s="19" t="s">
        <v>97</v>
      </c>
      <c r="H7" s="7"/>
      <c r="I7" s="7" t="s">
        <v>777</v>
      </c>
      <c r="J7" s="7" t="s">
        <v>778</v>
      </c>
      <c r="K7" s="7" t="s">
        <v>64</v>
      </c>
      <c r="L7" s="19">
        <v>43334</v>
      </c>
      <c r="M7" s="19" t="s">
        <v>51</v>
      </c>
      <c r="N7" s="7" t="s">
        <v>34</v>
      </c>
      <c r="O7" s="7" t="s">
        <v>35</v>
      </c>
      <c r="P7" s="19"/>
      <c r="Q7" s="7" t="s">
        <v>40</v>
      </c>
      <c r="R7" s="7" t="s">
        <v>40</v>
      </c>
      <c r="S7" s="19">
        <v>43318</v>
      </c>
      <c r="T7" s="19"/>
      <c r="U7" s="19"/>
      <c r="V7" s="19">
        <v>45070</v>
      </c>
      <c r="W7" s="7">
        <f>IF(F7="Unperfected","",IF(ISBLANK(F7)=FALSE,(NETWORKDAYS(F7,V7,Holidays!A:A))-H7-1,""))</f>
        <v>1203</v>
      </c>
      <c r="X7" s="7" t="s">
        <v>39</v>
      </c>
      <c r="Y7" s="7"/>
      <c r="Z7" s="7"/>
      <c r="AA7" s="7"/>
      <c r="AB7" s="7"/>
      <c r="AC7" s="7">
        <v>42</v>
      </c>
      <c r="AD7" s="7">
        <v>42</v>
      </c>
      <c r="AE7" s="7"/>
      <c r="AF7" s="7"/>
      <c r="AG7" s="7"/>
      <c r="AH7" s="7"/>
    </row>
    <row r="8" spans="1:34" ht="43.5" hidden="1" x14ac:dyDescent="0.35">
      <c r="A8" s="7" t="s">
        <v>44</v>
      </c>
      <c r="B8" s="13" t="s">
        <v>45</v>
      </c>
      <c r="C8" s="13" t="s">
        <v>46</v>
      </c>
      <c r="D8" s="7" t="s">
        <v>47</v>
      </c>
      <c r="E8" s="19">
        <v>43424</v>
      </c>
      <c r="F8" s="19">
        <f t="shared" ref="F8:F18" si="0">E8</f>
        <v>43424</v>
      </c>
      <c r="G8" s="19"/>
      <c r="H8" s="7"/>
      <c r="I8" s="7" t="s">
        <v>48</v>
      </c>
      <c r="J8" s="7" t="s">
        <v>49</v>
      </c>
      <c r="K8" s="7" t="s">
        <v>50</v>
      </c>
      <c r="L8" s="19">
        <v>43424</v>
      </c>
      <c r="M8" s="7" t="s">
        <v>33</v>
      </c>
      <c r="N8" s="7" t="s">
        <v>34</v>
      </c>
      <c r="O8" s="7" t="s">
        <v>35</v>
      </c>
      <c r="P8" s="19" t="s">
        <v>35</v>
      </c>
      <c r="Q8" s="7" t="s">
        <v>34</v>
      </c>
      <c r="R8" s="7" t="s">
        <v>35</v>
      </c>
      <c r="S8" s="19" t="s">
        <v>35</v>
      </c>
      <c r="T8" s="19"/>
      <c r="U8" s="19"/>
      <c r="V8" s="19">
        <v>44988</v>
      </c>
      <c r="W8" s="7">
        <f>IF(F8="Unperfected","",IF(ISBLANK(F8)=FALSE,(NETWORKDAYS(F8,V8,Holidays!A:A))-H8-1,""))</f>
        <v>1072</v>
      </c>
      <c r="X8" s="7" t="s">
        <v>42</v>
      </c>
      <c r="Y8" s="7"/>
      <c r="Z8" s="7"/>
      <c r="AA8" s="7"/>
      <c r="AB8" s="7"/>
      <c r="AC8" s="7"/>
      <c r="AD8" s="7"/>
      <c r="AE8" s="7"/>
      <c r="AF8" s="7"/>
      <c r="AG8" s="7"/>
      <c r="AH8" s="7"/>
    </row>
    <row r="9" spans="1:34" ht="43.5" hidden="1" x14ac:dyDescent="0.35">
      <c r="A9" s="7" t="s">
        <v>53</v>
      </c>
      <c r="B9" s="13" t="s">
        <v>45</v>
      </c>
      <c r="C9" s="13" t="s">
        <v>46</v>
      </c>
      <c r="D9" s="7" t="s">
        <v>54</v>
      </c>
      <c r="E9" s="19">
        <v>43483</v>
      </c>
      <c r="F9" s="19">
        <f t="shared" si="0"/>
        <v>43483</v>
      </c>
      <c r="G9" s="19" t="s">
        <v>55</v>
      </c>
      <c r="H9" s="20"/>
      <c r="I9" s="7" t="s">
        <v>56</v>
      </c>
      <c r="J9" s="7" t="s">
        <v>57</v>
      </c>
      <c r="K9" s="7" t="s">
        <v>50</v>
      </c>
      <c r="L9" s="19">
        <v>43546</v>
      </c>
      <c r="M9" s="7" t="s">
        <v>51</v>
      </c>
      <c r="N9" s="7" t="s">
        <v>34</v>
      </c>
      <c r="O9" s="7" t="s">
        <v>35</v>
      </c>
      <c r="P9" s="19" t="s">
        <v>35</v>
      </c>
      <c r="Q9" s="7" t="s">
        <v>40</v>
      </c>
      <c r="R9" s="7" t="s">
        <v>35</v>
      </c>
      <c r="S9" s="19"/>
      <c r="T9" s="19"/>
      <c r="U9" s="19"/>
      <c r="V9" s="19"/>
      <c r="W9" s="7">
        <f>IF(F9="Unperfected","",IF(ISBLANK(F9)=FALSE,(NETWORKDAYS(F9,V9,Holidays!A:A))-H9-1,""))</f>
        <v>-31031</v>
      </c>
      <c r="X9" s="7"/>
      <c r="Y9" s="7"/>
      <c r="Z9" s="7"/>
      <c r="AA9" s="7"/>
      <c r="AB9" s="7"/>
      <c r="AC9" s="7"/>
      <c r="AD9" s="7"/>
      <c r="AE9" s="7"/>
      <c r="AF9" s="7"/>
      <c r="AG9" s="7"/>
      <c r="AH9" s="7"/>
    </row>
    <row r="10" spans="1:34" ht="130.5" hidden="1" x14ac:dyDescent="0.35">
      <c r="A10" s="7" t="s">
        <v>65</v>
      </c>
      <c r="B10" s="13" t="s">
        <v>63</v>
      </c>
      <c r="C10" s="13" t="s">
        <v>66</v>
      </c>
      <c r="D10" s="22" t="s">
        <v>67</v>
      </c>
      <c r="E10" s="19">
        <v>43586</v>
      </c>
      <c r="F10" s="19">
        <f t="shared" si="0"/>
        <v>43586</v>
      </c>
      <c r="G10" s="19" t="s">
        <v>55</v>
      </c>
      <c r="H10" s="20"/>
      <c r="I10" s="7" t="s">
        <v>68</v>
      </c>
      <c r="J10" s="7" t="s">
        <v>69</v>
      </c>
      <c r="K10" s="7" t="s">
        <v>64</v>
      </c>
      <c r="L10" s="19">
        <v>43605</v>
      </c>
      <c r="M10" s="7" t="s">
        <v>51</v>
      </c>
      <c r="N10" s="7" t="s">
        <v>34</v>
      </c>
      <c r="O10" s="7" t="s">
        <v>35</v>
      </c>
      <c r="P10" s="19" t="s">
        <v>35</v>
      </c>
      <c r="Q10" s="7" t="s">
        <v>40</v>
      </c>
      <c r="R10" s="7" t="s">
        <v>35</v>
      </c>
      <c r="S10" s="19"/>
      <c r="T10" s="19"/>
      <c r="U10" s="19"/>
      <c r="V10" s="19"/>
      <c r="W10" s="7">
        <f>IF(F10="Unperfected","",IF(ISBLANK(F10)=FALSE,(NETWORKDAYS(F10,V10,Holidays!A:A))-H10-1,""))</f>
        <v>-31102</v>
      </c>
      <c r="X10" s="7"/>
      <c r="Y10" s="7"/>
      <c r="Z10" s="7"/>
      <c r="AA10" s="7"/>
      <c r="AB10" s="7"/>
      <c r="AC10" s="7"/>
      <c r="AD10" s="7"/>
      <c r="AE10" s="7"/>
      <c r="AF10" s="7"/>
      <c r="AG10" s="7"/>
      <c r="AH10" s="7"/>
    </row>
    <row r="11" spans="1:34" ht="29" hidden="1" x14ac:dyDescent="0.35">
      <c r="A11" s="7" t="s">
        <v>77</v>
      </c>
      <c r="B11" s="13"/>
      <c r="C11" s="13" t="s">
        <v>46</v>
      </c>
      <c r="D11" s="7" t="s">
        <v>78</v>
      </c>
      <c r="E11" s="19">
        <v>43836</v>
      </c>
      <c r="F11" s="19">
        <f t="shared" si="0"/>
        <v>43836</v>
      </c>
      <c r="G11" s="19" t="s">
        <v>55</v>
      </c>
      <c r="H11" s="20"/>
      <c r="I11" s="7" t="s">
        <v>79</v>
      </c>
      <c r="J11" s="7" t="s">
        <v>80</v>
      </c>
      <c r="K11" s="7" t="s">
        <v>50</v>
      </c>
      <c r="L11" s="19">
        <v>43846</v>
      </c>
      <c r="M11" s="7" t="s">
        <v>33</v>
      </c>
      <c r="N11" s="7" t="s">
        <v>34</v>
      </c>
      <c r="O11" s="7" t="s">
        <v>35</v>
      </c>
      <c r="P11" s="19" t="s">
        <v>35</v>
      </c>
      <c r="Q11" s="7" t="s">
        <v>34</v>
      </c>
      <c r="R11" s="7" t="s">
        <v>35</v>
      </c>
      <c r="S11" s="19" t="s">
        <v>35</v>
      </c>
      <c r="T11" s="19"/>
      <c r="U11" s="19"/>
      <c r="V11" s="19">
        <v>45181</v>
      </c>
      <c r="W11" s="7">
        <f>IF(F11="Unperfected","",IF(ISBLANK(F11)=FALSE,(NETWORKDAYS(F11,V11,Holidays!A:A))-H11-1,""))</f>
        <v>929</v>
      </c>
      <c r="X11" s="7" t="s">
        <v>59</v>
      </c>
      <c r="Y11" s="7"/>
      <c r="Z11" s="7"/>
      <c r="AA11" s="7"/>
      <c r="AB11" s="7"/>
      <c r="AC11" s="7"/>
      <c r="AD11" s="7"/>
      <c r="AE11" s="7"/>
      <c r="AF11" s="7"/>
      <c r="AG11" s="7"/>
      <c r="AH11" s="7"/>
    </row>
    <row r="12" spans="1:34" ht="58" hidden="1" x14ac:dyDescent="0.35">
      <c r="A12" s="7" t="s">
        <v>81</v>
      </c>
      <c r="B12" s="13"/>
      <c r="C12" s="13" t="s">
        <v>66</v>
      </c>
      <c r="D12" s="7" t="s">
        <v>82</v>
      </c>
      <c r="E12" s="19">
        <v>43881</v>
      </c>
      <c r="F12" s="19">
        <f t="shared" si="0"/>
        <v>43881</v>
      </c>
      <c r="G12" s="19" t="s">
        <v>55</v>
      </c>
      <c r="H12" s="20"/>
      <c r="I12" s="7" t="s">
        <v>60</v>
      </c>
      <c r="J12" s="7" t="s">
        <v>83</v>
      </c>
      <c r="K12" s="7" t="s">
        <v>50</v>
      </c>
      <c r="L12" s="19">
        <v>43865</v>
      </c>
      <c r="M12" s="7" t="s">
        <v>51</v>
      </c>
      <c r="N12" s="7" t="s">
        <v>40</v>
      </c>
      <c r="O12" s="7" t="s">
        <v>34</v>
      </c>
      <c r="P12" s="19">
        <v>43884</v>
      </c>
      <c r="Q12" s="7" t="s">
        <v>40</v>
      </c>
      <c r="R12" s="7" t="s">
        <v>35</v>
      </c>
      <c r="S12" s="19"/>
      <c r="T12" s="19"/>
      <c r="U12" s="19"/>
      <c r="V12" s="19">
        <v>45182</v>
      </c>
      <c r="W12" s="7">
        <f>IF(F12="Unperfected","",IF(ISBLANK(F12)=FALSE,(NETWORKDAYS(F12,V12,Holidays!A:A))-H12-1,""))</f>
        <v>899</v>
      </c>
      <c r="X12" s="7" t="s">
        <v>59</v>
      </c>
      <c r="Y12" s="7"/>
      <c r="Z12" s="7"/>
      <c r="AA12" s="7"/>
      <c r="AB12" s="7"/>
      <c r="AC12" s="7"/>
      <c r="AD12" s="7"/>
      <c r="AE12" s="7"/>
      <c r="AF12" s="7"/>
      <c r="AG12" s="7"/>
      <c r="AH12" s="7"/>
    </row>
    <row r="13" spans="1:34" ht="43.5" hidden="1" x14ac:dyDescent="0.35">
      <c r="A13" s="7" t="s">
        <v>84</v>
      </c>
      <c r="B13" s="13"/>
      <c r="C13" s="13" t="s">
        <v>66</v>
      </c>
      <c r="D13" s="7" t="s">
        <v>85</v>
      </c>
      <c r="E13" s="19">
        <v>43860</v>
      </c>
      <c r="F13" s="19">
        <f t="shared" si="0"/>
        <v>43860</v>
      </c>
      <c r="G13" s="19"/>
      <c r="H13" s="7"/>
      <c r="I13" s="7" t="s">
        <v>86</v>
      </c>
      <c r="J13" s="7" t="s">
        <v>87</v>
      </c>
      <c r="K13" s="7" t="s">
        <v>50</v>
      </c>
      <c r="L13" s="19">
        <v>43865</v>
      </c>
      <c r="M13" s="7" t="s">
        <v>33</v>
      </c>
      <c r="N13" s="7" t="s">
        <v>34</v>
      </c>
      <c r="O13" s="7" t="s">
        <v>35</v>
      </c>
      <c r="P13" s="19" t="s">
        <v>35</v>
      </c>
      <c r="Q13" s="7" t="s">
        <v>40</v>
      </c>
      <c r="R13" s="7" t="s">
        <v>35</v>
      </c>
      <c r="S13" s="19" t="s">
        <v>35</v>
      </c>
      <c r="T13" s="19"/>
      <c r="U13" s="19"/>
      <c r="V13" s="19">
        <v>45181</v>
      </c>
      <c r="W13" s="7">
        <f>IF(F13="Unperfected","",IF(ISBLANK(F13)=FALSE,(NETWORKDAYS(F13,V13,Holidays!A:A))-H13-1,""))</f>
        <v>912</v>
      </c>
      <c r="X13" s="7" t="s">
        <v>59</v>
      </c>
      <c r="Y13" s="7"/>
      <c r="Z13" s="7"/>
      <c r="AA13" s="7"/>
      <c r="AB13" s="7"/>
      <c r="AC13" s="7"/>
      <c r="AD13" s="7"/>
      <c r="AE13" s="7"/>
      <c r="AF13" s="7"/>
      <c r="AG13" s="7"/>
      <c r="AH13" s="7"/>
    </row>
    <row r="14" spans="1:34" ht="43.5" hidden="1" x14ac:dyDescent="0.35">
      <c r="A14" s="7" t="s">
        <v>89</v>
      </c>
      <c r="B14" s="13" t="s">
        <v>63</v>
      </c>
      <c r="C14" s="13" t="s">
        <v>46</v>
      </c>
      <c r="D14" s="22" t="s">
        <v>90</v>
      </c>
      <c r="E14" s="19">
        <v>43893</v>
      </c>
      <c r="F14" s="19">
        <f t="shared" si="0"/>
        <v>43893</v>
      </c>
      <c r="G14" s="19" t="s">
        <v>55</v>
      </c>
      <c r="H14" s="20"/>
      <c r="I14" s="7" t="s">
        <v>88</v>
      </c>
      <c r="J14" s="7" t="s">
        <v>91</v>
      </c>
      <c r="K14" s="7" t="s">
        <v>50</v>
      </c>
      <c r="L14" s="19">
        <v>43928</v>
      </c>
      <c r="M14" s="7" t="s">
        <v>51</v>
      </c>
      <c r="N14" s="7" t="s">
        <v>34</v>
      </c>
      <c r="O14" s="7" t="s">
        <v>35</v>
      </c>
      <c r="P14" s="19" t="s">
        <v>35</v>
      </c>
      <c r="Q14" s="7" t="s">
        <v>40</v>
      </c>
      <c r="R14" s="7" t="s">
        <v>35</v>
      </c>
      <c r="S14" s="19" t="s">
        <v>35</v>
      </c>
      <c r="T14" s="19"/>
      <c r="U14" s="19"/>
      <c r="V14" s="19">
        <v>45181</v>
      </c>
      <c r="W14" s="7">
        <f>IF(F14="Unperfected","",IF(ISBLANK(F14)=FALSE,(NETWORKDAYS(F14,V14,Holidays!A:A))-H14-1,""))</f>
        <v>890</v>
      </c>
      <c r="X14" s="7" t="s">
        <v>59</v>
      </c>
      <c r="Y14" s="7"/>
      <c r="Z14" s="7"/>
      <c r="AA14" s="7"/>
      <c r="AB14" s="7"/>
      <c r="AC14" s="7"/>
      <c r="AD14" s="7"/>
      <c r="AE14" s="7"/>
      <c r="AF14" s="7"/>
      <c r="AG14" s="7"/>
      <c r="AH14" s="7"/>
    </row>
    <row r="15" spans="1:34" ht="43.5" hidden="1" x14ac:dyDescent="0.35">
      <c r="A15" s="7" t="s">
        <v>92</v>
      </c>
      <c r="B15" s="13"/>
      <c r="C15" s="13"/>
      <c r="D15" s="23" t="s">
        <v>93</v>
      </c>
      <c r="E15" s="19">
        <v>43902</v>
      </c>
      <c r="F15" s="19">
        <f t="shared" si="0"/>
        <v>43902</v>
      </c>
      <c r="G15" s="19"/>
      <c r="H15" s="20"/>
      <c r="I15" s="7" t="s">
        <v>71</v>
      </c>
      <c r="J15" s="7" t="s">
        <v>94</v>
      </c>
      <c r="K15" s="7" t="s">
        <v>58</v>
      </c>
      <c r="L15" s="19"/>
      <c r="M15" s="7" t="s">
        <v>51</v>
      </c>
      <c r="N15" s="7" t="s">
        <v>34</v>
      </c>
      <c r="O15" s="7" t="s">
        <v>35</v>
      </c>
      <c r="P15" s="19" t="s">
        <v>35</v>
      </c>
      <c r="Q15" s="7" t="s">
        <v>40</v>
      </c>
      <c r="R15" s="7"/>
      <c r="S15" s="19"/>
      <c r="T15" s="19"/>
      <c r="U15" s="19"/>
      <c r="V15" s="19"/>
      <c r="W15" s="7">
        <f>IF(F15="Unperfected","",IF(ISBLANK(F15)=FALSE,(NETWORKDAYS(F15,V15,Holidays!A:A))-H15-1,""))</f>
        <v>-31317</v>
      </c>
      <c r="X15" s="7"/>
      <c r="Y15" s="7"/>
      <c r="Z15" s="7"/>
      <c r="AA15" s="7"/>
      <c r="AB15" s="7"/>
      <c r="AC15" s="7"/>
      <c r="AD15" s="7"/>
      <c r="AE15" s="7"/>
      <c r="AF15" s="7"/>
      <c r="AG15" s="7"/>
      <c r="AH15" s="7"/>
    </row>
    <row r="16" spans="1:34" ht="43.5" hidden="1" x14ac:dyDescent="0.35">
      <c r="A16" s="7" t="s">
        <v>95</v>
      </c>
      <c r="B16" s="13"/>
      <c r="C16" s="13" t="s">
        <v>46</v>
      </c>
      <c r="D16" s="23" t="s">
        <v>96</v>
      </c>
      <c r="E16" s="19">
        <v>43930</v>
      </c>
      <c r="F16" s="19">
        <f t="shared" si="0"/>
        <v>43930</v>
      </c>
      <c r="G16" s="19" t="s">
        <v>97</v>
      </c>
      <c r="H16" s="20"/>
      <c r="I16" s="7" t="s">
        <v>98</v>
      </c>
      <c r="J16" s="36" t="s">
        <v>99</v>
      </c>
      <c r="K16" s="7" t="s">
        <v>58</v>
      </c>
      <c r="L16" s="19"/>
      <c r="M16" s="7" t="s">
        <v>33</v>
      </c>
      <c r="N16" s="7" t="s">
        <v>40</v>
      </c>
      <c r="O16" s="7" t="s">
        <v>34</v>
      </c>
      <c r="P16" s="19">
        <v>43934</v>
      </c>
      <c r="Q16" s="7" t="s">
        <v>34</v>
      </c>
      <c r="R16" s="7" t="s">
        <v>35</v>
      </c>
      <c r="S16" s="7" t="s">
        <v>35</v>
      </c>
      <c r="T16" s="19"/>
      <c r="U16" s="19"/>
      <c r="V16" s="19"/>
      <c r="W16" s="7">
        <f>IF(F16="Unperfected","",IF(ISBLANK(F16)=FALSE,(NETWORKDAYS(F16,V16,Holidays!A:A))-H16-1,""))</f>
        <v>-31337</v>
      </c>
      <c r="X16" s="7"/>
      <c r="Y16" s="7"/>
      <c r="Z16" s="7"/>
      <c r="AA16" s="7"/>
      <c r="AB16" s="7"/>
      <c r="AC16" s="7"/>
      <c r="AD16" s="7"/>
      <c r="AE16" s="7"/>
      <c r="AF16" s="7"/>
      <c r="AG16" s="7"/>
      <c r="AH16" s="7"/>
    </row>
    <row r="17" spans="1:34" ht="116" hidden="1" x14ac:dyDescent="0.35">
      <c r="A17" s="7" t="s">
        <v>100</v>
      </c>
      <c r="B17" s="13"/>
      <c r="C17" s="13" t="s">
        <v>46</v>
      </c>
      <c r="D17" s="23" t="s">
        <v>101</v>
      </c>
      <c r="E17" s="19">
        <v>43941</v>
      </c>
      <c r="F17" s="19">
        <f t="shared" si="0"/>
        <v>43941</v>
      </c>
      <c r="G17" s="19" t="s">
        <v>55</v>
      </c>
      <c r="H17" s="20"/>
      <c r="I17" s="7" t="s">
        <v>102</v>
      </c>
      <c r="J17" s="7" t="s">
        <v>103</v>
      </c>
      <c r="K17" s="7" t="s">
        <v>58</v>
      </c>
      <c r="L17" s="19"/>
      <c r="M17" s="7" t="s">
        <v>51</v>
      </c>
      <c r="N17" s="7" t="s">
        <v>34</v>
      </c>
      <c r="O17" s="7" t="s">
        <v>35</v>
      </c>
      <c r="P17" s="7" t="s">
        <v>35</v>
      </c>
      <c r="Q17" s="7" t="s">
        <v>40</v>
      </c>
      <c r="R17" s="7"/>
      <c r="S17" s="19"/>
      <c r="T17" s="19"/>
      <c r="U17" s="19"/>
      <c r="W17" s="7">
        <f>IF(F17="Unperfected","",IF(ISBLANK(F17)=FALSE,(NETWORKDAYS(F17,V22,Holidays!A:A))-H17-1,""))</f>
        <v>793</v>
      </c>
      <c r="X17" s="7"/>
      <c r="Y17" s="7"/>
      <c r="Z17" s="7"/>
      <c r="AA17" s="7"/>
      <c r="AB17" s="7"/>
      <c r="AC17" s="7"/>
      <c r="AD17" s="7"/>
      <c r="AE17" s="7"/>
      <c r="AF17" s="7"/>
      <c r="AG17" s="7"/>
      <c r="AH17" s="7"/>
    </row>
    <row r="18" spans="1:34" ht="43.5" hidden="1" x14ac:dyDescent="0.35">
      <c r="A18" s="7" t="s">
        <v>111</v>
      </c>
      <c r="B18" s="14" t="s">
        <v>45</v>
      </c>
      <c r="C18" s="13" t="s">
        <v>46</v>
      </c>
      <c r="D18" s="7" t="s">
        <v>112</v>
      </c>
      <c r="E18" s="3">
        <v>44124</v>
      </c>
      <c r="F18" s="3">
        <f t="shared" si="0"/>
        <v>44124</v>
      </c>
      <c r="G18" s="3" t="s">
        <v>55</v>
      </c>
      <c r="I18" s="2" t="s">
        <v>113</v>
      </c>
      <c r="J18" s="2" t="s">
        <v>114</v>
      </c>
      <c r="K18" s="2" t="s">
        <v>50</v>
      </c>
      <c r="L18" s="3">
        <v>44153</v>
      </c>
      <c r="M18" s="2" t="s">
        <v>51</v>
      </c>
      <c r="N18" s="2" t="s">
        <v>34</v>
      </c>
      <c r="Q18" s="2" t="s">
        <v>40</v>
      </c>
      <c r="V18" s="19"/>
      <c r="W18" s="7">
        <f>IF(F18="Unperfected","",IF(ISBLANK(F18)=FALSE,(NETWORKDAYS(F18,V18,Holidays!A:A))-H18-1,""))</f>
        <v>-31471</v>
      </c>
    </row>
    <row r="19" spans="1:34" s="11" customFormat="1" ht="43.5" hidden="1" x14ac:dyDescent="0.35">
      <c r="A19" s="24" t="s">
        <v>116</v>
      </c>
      <c r="B19" s="14" t="s">
        <v>45</v>
      </c>
      <c r="C19" s="14"/>
      <c r="D19" s="24" t="s">
        <v>117</v>
      </c>
      <c r="E19" s="25">
        <v>44210</v>
      </c>
      <c r="F19" s="25">
        <v>44230</v>
      </c>
      <c r="G19" s="25" t="s">
        <v>55</v>
      </c>
      <c r="H19" s="26"/>
      <c r="I19" s="24" t="s">
        <v>118</v>
      </c>
      <c r="J19" s="24" t="s">
        <v>119</v>
      </c>
      <c r="K19" s="24"/>
      <c r="L19" s="25"/>
      <c r="M19" s="24" t="s">
        <v>51</v>
      </c>
      <c r="N19" s="24" t="s">
        <v>34</v>
      </c>
      <c r="O19" s="24"/>
      <c r="P19" s="25"/>
      <c r="Q19" s="24" t="s">
        <v>34</v>
      </c>
      <c r="R19" s="24"/>
      <c r="S19" s="25"/>
      <c r="T19" s="25"/>
      <c r="U19" s="25"/>
      <c r="V19" s="25">
        <v>44995</v>
      </c>
      <c r="W19" s="24">
        <f>IF(F19="Unperfected","",IF(ISBLANK(F19)=FALSE,(NETWORKDAYS(F19,V19,Holidays!A:A))-H19-1,""))</f>
        <v>527</v>
      </c>
      <c r="X19" s="24" t="s">
        <v>36</v>
      </c>
      <c r="Y19" s="24"/>
      <c r="Z19" s="24"/>
      <c r="AA19" s="24"/>
      <c r="AB19" s="24"/>
      <c r="AC19" s="24"/>
      <c r="AD19" s="24"/>
      <c r="AE19" s="24"/>
      <c r="AF19" s="24"/>
      <c r="AG19" s="24"/>
      <c r="AH19" s="24"/>
    </row>
    <row r="20" spans="1:34" ht="72.5" x14ac:dyDescent="0.35">
      <c r="A20" s="7" t="s">
        <v>120</v>
      </c>
      <c r="B20" s="14" t="s">
        <v>63</v>
      </c>
      <c r="C20" s="14" t="s">
        <v>46</v>
      </c>
      <c r="D20" s="7" t="s">
        <v>121</v>
      </c>
      <c r="E20" s="3">
        <v>44361</v>
      </c>
      <c r="F20" s="3">
        <v>44377</v>
      </c>
      <c r="G20" s="3" t="s">
        <v>97</v>
      </c>
      <c r="I20" s="2" t="s">
        <v>122</v>
      </c>
      <c r="J20" s="2" t="s">
        <v>123</v>
      </c>
      <c r="K20" s="2" t="s">
        <v>64</v>
      </c>
      <c r="L20" s="3">
        <v>44392</v>
      </c>
      <c r="M20" s="2" t="s">
        <v>51</v>
      </c>
      <c r="N20" s="2" t="s">
        <v>40</v>
      </c>
      <c r="O20" s="2" t="s">
        <v>34</v>
      </c>
      <c r="P20" s="3">
        <v>44370</v>
      </c>
      <c r="Q20" s="2" t="s">
        <v>40</v>
      </c>
      <c r="R20" s="2" t="s">
        <v>35</v>
      </c>
      <c r="V20" s="3">
        <v>45198</v>
      </c>
      <c r="W20" s="7">
        <f>IF(F20="Unperfected","",IF(ISBLANK(F20)=FALSE,(NETWORKDAYS(F20,V20,Holidays!A:A))-H20-1,""))</f>
        <v>570</v>
      </c>
      <c r="X20" s="2" t="s">
        <v>39</v>
      </c>
      <c r="AC20" s="2">
        <v>42</v>
      </c>
      <c r="AD20" s="2">
        <v>42</v>
      </c>
    </row>
    <row r="21" spans="1:34" ht="29" hidden="1" x14ac:dyDescent="0.35">
      <c r="A21" s="7" t="s">
        <v>124</v>
      </c>
      <c r="B21" s="14" t="s">
        <v>63</v>
      </c>
      <c r="C21" s="14" t="s">
        <v>66</v>
      </c>
      <c r="D21" s="7" t="s">
        <v>125</v>
      </c>
      <c r="E21" s="3">
        <v>44424</v>
      </c>
      <c r="F21" s="3">
        <v>44466</v>
      </c>
      <c r="G21" s="3" t="s">
        <v>97</v>
      </c>
      <c r="I21" s="2" t="s">
        <v>126</v>
      </c>
      <c r="J21" s="2" t="s">
        <v>127</v>
      </c>
      <c r="L21" s="3">
        <v>44467</v>
      </c>
      <c r="M21" s="2" t="s">
        <v>51</v>
      </c>
      <c r="N21" s="2" t="s">
        <v>40</v>
      </c>
      <c r="O21" s="2" t="s">
        <v>34</v>
      </c>
      <c r="P21" s="3">
        <v>44467</v>
      </c>
      <c r="Q21" s="2" t="s">
        <v>34</v>
      </c>
      <c r="V21" s="19"/>
      <c r="W21" s="7">
        <f>IF(F21="Unperfected","",IF(ISBLANK(F21)=FALSE,(NETWORKDAYS(F21,V21,Holidays!A:A))-H21-1,""))</f>
        <v>-31704</v>
      </c>
    </row>
    <row r="22" spans="1:34" s="35" customFormat="1" ht="58" hidden="1" x14ac:dyDescent="0.35">
      <c r="A22" s="21" t="s">
        <v>129</v>
      </c>
      <c r="B22" s="31" t="s">
        <v>45</v>
      </c>
      <c r="C22" s="31" t="s">
        <v>46</v>
      </c>
      <c r="D22" s="21" t="s">
        <v>130</v>
      </c>
      <c r="E22" s="32">
        <v>44434</v>
      </c>
      <c r="F22" s="32">
        <f>E22</f>
        <v>44434</v>
      </c>
      <c r="G22" s="32" t="s">
        <v>55</v>
      </c>
      <c r="H22" s="33"/>
      <c r="I22" s="34" t="s">
        <v>131</v>
      </c>
      <c r="J22" s="34" t="s">
        <v>132</v>
      </c>
      <c r="K22" s="34" t="s">
        <v>50</v>
      </c>
      <c r="L22" s="32">
        <v>44489</v>
      </c>
      <c r="M22" s="34" t="s">
        <v>33</v>
      </c>
      <c r="N22" s="34" t="s">
        <v>34</v>
      </c>
      <c r="O22" s="34"/>
      <c r="P22" s="32"/>
      <c r="Q22" s="34" t="s">
        <v>40</v>
      </c>
      <c r="R22" s="34" t="s">
        <v>35</v>
      </c>
      <c r="S22" s="32"/>
      <c r="T22" s="32"/>
      <c r="U22" s="32"/>
      <c r="V22" s="19">
        <v>45092</v>
      </c>
      <c r="W22" s="7">
        <f>IF(F22="Unperfected","",IF(ISBLANK(F22)=FALSE,(NETWORKDAYS(F22,V22,Holidays!A:A))-H22-1,""))</f>
        <v>454</v>
      </c>
      <c r="X22" s="34" t="s">
        <v>39</v>
      </c>
      <c r="Y22" s="34"/>
      <c r="Z22" s="34"/>
      <c r="AA22" s="34"/>
      <c r="AB22" s="34"/>
      <c r="AC22" s="34">
        <v>42</v>
      </c>
      <c r="AD22" s="34">
        <v>42</v>
      </c>
      <c r="AE22" s="34">
        <v>42</v>
      </c>
      <c r="AF22" s="34"/>
      <c r="AG22" s="34"/>
      <c r="AH22" s="34"/>
    </row>
    <row r="23" spans="1:34" ht="58" x14ac:dyDescent="0.35">
      <c r="A23" s="7" t="s">
        <v>135</v>
      </c>
      <c r="B23" s="14" t="s">
        <v>45</v>
      </c>
      <c r="C23" s="14" t="s">
        <v>46</v>
      </c>
      <c r="D23" s="7" t="s">
        <v>136</v>
      </c>
      <c r="E23" s="3">
        <v>44539</v>
      </c>
      <c r="F23" s="3">
        <v>44623</v>
      </c>
      <c r="I23" s="2" t="s">
        <v>137</v>
      </c>
      <c r="J23" s="2" t="s">
        <v>138</v>
      </c>
      <c r="M23" s="2" t="s">
        <v>51</v>
      </c>
      <c r="N23" s="2" t="s">
        <v>34</v>
      </c>
      <c r="Q23" s="2" t="s">
        <v>40</v>
      </c>
      <c r="R23" s="2" t="s">
        <v>35</v>
      </c>
      <c r="V23" s="3">
        <v>44897</v>
      </c>
      <c r="W23" s="7">
        <f>IF(F23="Unperfected","",IF(ISBLANK(F23)=FALSE,(NETWORKDAYS(F23,V23,Holidays!A:A))-H23-1,""))</f>
        <v>189</v>
      </c>
      <c r="X23" s="2" t="s">
        <v>37</v>
      </c>
    </row>
    <row r="24" spans="1:34" ht="43.5" hidden="1" x14ac:dyDescent="0.35">
      <c r="A24" s="7" t="s">
        <v>139</v>
      </c>
      <c r="B24" s="14" t="s">
        <v>45</v>
      </c>
      <c r="C24" s="14" t="s">
        <v>66</v>
      </c>
      <c r="D24" s="7" t="s">
        <v>140</v>
      </c>
      <c r="E24" s="3">
        <v>44539</v>
      </c>
      <c r="F24" s="3">
        <v>44620</v>
      </c>
      <c r="I24" s="2" t="s">
        <v>128</v>
      </c>
      <c r="J24" s="2" t="s">
        <v>141</v>
      </c>
      <c r="M24" s="2" t="s">
        <v>33</v>
      </c>
      <c r="N24" s="2" t="s">
        <v>34</v>
      </c>
      <c r="Q24" s="2" t="s">
        <v>40</v>
      </c>
      <c r="R24" s="2" t="s">
        <v>35</v>
      </c>
      <c r="V24" s="3">
        <v>45030</v>
      </c>
      <c r="W24" s="7">
        <f>IF(F24="Unperfected","",IF(ISBLANK(F24)=FALSE,(NETWORKDAYS(F24,V24,Holidays!A:A))-H24-1,""))</f>
        <v>286</v>
      </c>
      <c r="X24" s="2" t="s">
        <v>39</v>
      </c>
      <c r="Z24" s="2">
        <v>42</v>
      </c>
      <c r="AC24" s="2">
        <v>42</v>
      </c>
      <c r="AD24" s="2">
        <v>42</v>
      </c>
    </row>
    <row r="25" spans="1:34" ht="43.5" hidden="1" x14ac:dyDescent="0.35">
      <c r="A25" s="7" t="s">
        <v>142</v>
      </c>
      <c r="B25" s="14" t="s">
        <v>45</v>
      </c>
      <c r="C25" s="14" t="s">
        <v>66</v>
      </c>
      <c r="D25" s="7" t="s">
        <v>143</v>
      </c>
      <c r="E25" s="3">
        <v>44560</v>
      </c>
      <c r="F25" s="3">
        <v>44560</v>
      </c>
      <c r="G25" s="3" t="s">
        <v>55</v>
      </c>
      <c r="I25" s="2" t="s">
        <v>144</v>
      </c>
      <c r="J25" s="2" t="s">
        <v>145</v>
      </c>
      <c r="M25" s="2" t="s">
        <v>33</v>
      </c>
      <c r="N25" s="2" t="s">
        <v>34</v>
      </c>
      <c r="Q25" s="2" t="s">
        <v>34</v>
      </c>
      <c r="V25" s="3">
        <v>45121</v>
      </c>
      <c r="W25" s="7">
        <f>IF(F25="Unperfected","",IF(ISBLANK(F25)=FALSE,(NETWORKDAYS(F25,V25,Holidays!A:A))-H25-1,""))</f>
        <v>390</v>
      </c>
      <c r="X25" s="2" t="s">
        <v>36</v>
      </c>
    </row>
    <row r="26" spans="1:34" ht="43.5" hidden="1" x14ac:dyDescent="0.35">
      <c r="A26" s="7" t="s">
        <v>149</v>
      </c>
      <c r="B26" s="14" t="s">
        <v>45</v>
      </c>
      <c r="C26" s="14" t="s">
        <v>46</v>
      </c>
      <c r="D26" s="7" t="s">
        <v>150</v>
      </c>
      <c r="E26" s="3">
        <v>44602</v>
      </c>
      <c r="F26" s="3">
        <v>44602</v>
      </c>
      <c r="G26" s="3" t="s">
        <v>55</v>
      </c>
      <c r="I26" s="2" t="s">
        <v>148</v>
      </c>
      <c r="J26" s="2" t="s">
        <v>151</v>
      </c>
      <c r="M26" s="2" t="s">
        <v>33</v>
      </c>
      <c r="N26" s="2" t="s">
        <v>34</v>
      </c>
      <c r="Q26" s="2" t="s">
        <v>40</v>
      </c>
      <c r="R26" s="2" t="s">
        <v>35</v>
      </c>
      <c r="V26" s="3">
        <v>44985</v>
      </c>
      <c r="W26" s="7">
        <f>IF(F26="Unperfected","",IF(ISBLANK(F26)=FALSE,(NETWORKDAYS(F26,V26,Holidays!A:A))-H26-1,""))</f>
        <v>264</v>
      </c>
      <c r="X26" s="2" t="s">
        <v>39</v>
      </c>
      <c r="AC26" s="2">
        <v>42</v>
      </c>
      <c r="AD26" s="2">
        <v>42</v>
      </c>
    </row>
    <row r="27" spans="1:34" ht="29" hidden="1" x14ac:dyDescent="0.35">
      <c r="A27" s="7" t="s">
        <v>153</v>
      </c>
      <c r="D27" s="7" t="s">
        <v>154</v>
      </c>
      <c r="E27" s="3">
        <v>44602</v>
      </c>
      <c r="F27" s="3">
        <v>44708</v>
      </c>
      <c r="I27" s="2" t="s">
        <v>152</v>
      </c>
      <c r="J27" s="2" t="s">
        <v>155</v>
      </c>
      <c r="M27" s="2" t="s">
        <v>33</v>
      </c>
      <c r="N27" s="2" t="s">
        <v>34</v>
      </c>
      <c r="Q27" s="2" t="s">
        <v>40</v>
      </c>
      <c r="R27" s="2" t="s">
        <v>35</v>
      </c>
      <c r="V27" s="3">
        <v>44869</v>
      </c>
      <c r="W27" s="7">
        <f>IF(F27="Unperfected","",IF(ISBLANK(F27)=FALSE,(NETWORKDAYS(F27,V27,Holidays!A:A))-H27-1,""))</f>
        <v>110</v>
      </c>
      <c r="X27" s="2" t="s">
        <v>39</v>
      </c>
      <c r="AD27" s="2">
        <v>42</v>
      </c>
    </row>
    <row r="28" spans="1:34" ht="72.5" hidden="1" x14ac:dyDescent="0.35">
      <c r="A28" s="7" t="s">
        <v>156</v>
      </c>
      <c r="B28" s="14" t="s">
        <v>63</v>
      </c>
      <c r="C28" s="14" t="s">
        <v>46</v>
      </c>
      <c r="D28" s="7" t="s">
        <v>157</v>
      </c>
      <c r="E28" s="3">
        <v>44607</v>
      </c>
      <c r="F28" s="3">
        <v>44607</v>
      </c>
      <c r="G28" s="3" t="s">
        <v>55</v>
      </c>
      <c r="I28" s="2" t="s">
        <v>158</v>
      </c>
      <c r="J28" s="2" t="s">
        <v>159</v>
      </c>
      <c r="M28" s="2" t="s">
        <v>33</v>
      </c>
      <c r="N28" s="2" t="s">
        <v>34</v>
      </c>
      <c r="Q28" s="2" t="s">
        <v>40</v>
      </c>
      <c r="V28" s="19"/>
      <c r="W28" s="7">
        <f>IF(F28="Unperfected","",IF(ISBLANK(F28)=FALSE,(NETWORKDAYS(F28,V28,Holidays!A:A))-H28-1,""))</f>
        <v>-31799</v>
      </c>
    </row>
    <row r="29" spans="1:34" ht="87" hidden="1" x14ac:dyDescent="0.35">
      <c r="A29" s="7" t="s">
        <v>160</v>
      </c>
      <c r="B29" s="14" t="s">
        <v>63</v>
      </c>
      <c r="C29" s="14" t="s">
        <v>46</v>
      </c>
      <c r="D29" s="7" t="s">
        <v>161</v>
      </c>
      <c r="E29" s="3">
        <v>44631</v>
      </c>
      <c r="F29" s="3">
        <v>44631</v>
      </c>
      <c r="G29" s="3" t="s">
        <v>55</v>
      </c>
      <c r="I29" s="2" t="s">
        <v>115</v>
      </c>
      <c r="J29" s="2" t="s">
        <v>162</v>
      </c>
      <c r="M29" s="2" t="s">
        <v>33</v>
      </c>
      <c r="N29" s="2" t="s">
        <v>34</v>
      </c>
      <c r="Q29" s="2" t="s">
        <v>34</v>
      </c>
      <c r="V29" s="3">
        <v>45002</v>
      </c>
      <c r="W29" s="7">
        <f>IF(F29="Unperfected","",IF(ISBLANK(F29)=FALSE,(NETWORKDAYS(F29,V29,Holidays!A:A))-H29-1,""))</f>
        <v>257</v>
      </c>
      <c r="X29" s="2" t="s">
        <v>39</v>
      </c>
      <c r="Z29" s="2">
        <v>42</v>
      </c>
      <c r="AC29" s="2">
        <v>42</v>
      </c>
      <c r="AD29" s="2">
        <v>42</v>
      </c>
    </row>
    <row r="30" spans="1:34" s="35" customFormat="1" ht="43.5" x14ac:dyDescent="0.35">
      <c r="A30" s="21" t="s">
        <v>163</v>
      </c>
      <c r="B30" s="31" t="s">
        <v>63</v>
      </c>
      <c r="C30" s="31" t="s">
        <v>46</v>
      </c>
      <c r="D30" s="21" t="s">
        <v>164</v>
      </c>
      <c r="E30" s="32">
        <v>44636</v>
      </c>
      <c r="F30" s="32">
        <v>44669</v>
      </c>
      <c r="G30" s="32" t="s">
        <v>165</v>
      </c>
      <c r="H30" s="33"/>
      <c r="I30" s="34" t="s">
        <v>166</v>
      </c>
      <c r="J30" s="34" t="s">
        <v>167</v>
      </c>
      <c r="K30" s="34"/>
      <c r="L30" s="32"/>
      <c r="M30" s="34" t="s">
        <v>51</v>
      </c>
      <c r="N30" s="34" t="s">
        <v>34</v>
      </c>
      <c r="O30" s="34"/>
      <c r="P30" s="32"/>
      <c r="Q30" s="34" t="s">
        <v>40</v>
      </c>
      <c r="R30" s="34"/>
      <c r="S30" s="32"/>
      <c r="T30" s="32"/>
      <c r="U30" s="32"/>
      <c r="V30" s="19">
        <v>44974</v>
      </c>
      <c r="W30" s="21">
        <f>IF(F30="Unperfected","",IF(ISBLANK(F30)=FALSE,(NETWORKDAYS(F30,V30,Holidays!A:A))-H30-1,""))</f>
        <v>211</v>
      </c>
      <c r="X30" s="34" t="s">
        <v>39</v>
      </c>
      <c r="Y30" s="34"/>
      <c r="Z30" s="34"/>
      <c r="AA30" s="34"/>
      <c r="AB30" s="34"/>
      <c r="AC30" s="34">
        <v>42</v>
      </c>
      <c r="AD30" s="34">
        <v>42</v>
      </c>
      <c r="AE30" s="34"/>
      <c r="AF30" s="34"/>
      <c r="AG30" s="34"/>
      <c r="AH30" s="34"/>
    </row>
    <row r="31" spans="1:34" s="35" customFormat="1" ht="101.5" x14ac:dyDescent="0.35">
      <c r="A31" s="21" t="s">
        <v>168</v>
      </c>
      <c r="B31" s="31" t="s">
        <v>45</v>
      </c>
      <c r="C31" s="31" t="s">
        <v>46</v>
      </c>
      <c r="D31" s="21" t="s">
        <v>169</v>
      </c>
      <c r="E31" s="32">
        <v>44638</v>
      </c>
      <c r="F31" s="32">
        <v>44669</v>
      </c>
      <c r="G31" s="32" t="s">
        <v>165</v>
      </c>
      <c r="H31" s="33"/>
      <c r="I31" s="34" t="s">
        <v>166</v>
      </c>
      <c r="J31" s="34" t="s">
        <v>170</v>
      </c>
      <c r="K31" s="34"/>
      <c r="L31" s="32"/>
      <c r="M31" s="34" t="s">
        <v>51</v>
      </c>
      <c r="N31" s="34" t="s">
        <v>34</v>
      </c>
      <c r="O31" s="34"/>
      <c r="P31" s="32"/>
      <c r="Q31" s="34" t="s">
        <v>40</v>
      </c>
      <c r="R31" s="34"/>
      <c r="S31" s="32"/>
      <c r="T31" s="32"/>
      <c r="U31" s="32"/>
      <c r="V31" s="19">
        <v>45112</v>
      </c>
      <c r="W31" s="21">
        <f>IF(F31="Unperfected","",IF(ISBLANK(F31)=FALSE,(NETWORKDAYS(F31,V31,Holidays!A:A))-H31-1,""))</f>
        <v>309</v>
      </c>
      <c r="X31" s="34" t="s">
        <v>39</v>
      </c>
      <c r="Y31" s="34"/>
      <c r="Z31" s="34"/>
      <c r="AA31" s="34"/>
      <c r="AB31" s="34"/>
      <c r="AC31" s="34">
        <v>42</v>
      </c>
      <c r="AD31" s="34">
        <v>42</v>
      </c>
      <c r="AE31" s="34"/>
      <c r="AF31" s="34"/>
      <c r="AG31" s="34"/>
      <c r="AH31" s="34"/>
    </row>
    <row r="32" spans="1:34" ht="29" hidden="1" x14ac:dyDescent="0.35">
      <c r="A32" s="7" t="s">
        <v>172</v>
      </c>
      <c r="B32" s="14" t="s">
        <v>45</v>
      </c>
      <c r="D32" s="7" t="s">
        <v>173</v>
      </c>
      <c r="E32" s="3">
        <v>44650</v>
      </c>
      <c r="F32" s="3">
        <v>44708</v>
      </c>
      <c r="I32" s="2" t="s">
        <v>171</v>
      </c>
      <c r="J32" s="2" t="s">
        <v>174</v>
      </c>
      <c r="M32" s="2" t="s">
        <v>33</v>
      </c>
      <c r="N32" s="2" t="s">
        <v>34</v>
      </c>
      <c r="Q32" s="2" t="s">
        <v>40</v>
      </c>
      <c r="R32" s="2" t="s">
        <v>35</v>
      </c>
      <c r="V32" s="3">
        <v>44903</v>
      </c>
      <c r="W32" s="7">
        <f>IF(F32="Unperfected","",IF(ISBLANK(F32)=FALSE,(NETWORKDAYS(F32,V32,Holidays!A:A))-H32-1,""))</f>
        <v>132</v>
      </c>
      <c r="X32" s="2" t="s">
        <v>37</v>
      </c>
    </row>
    <row r="33" spans="1:34" s="35" customFormat="1" ht="58" x14ac:dyDescent="0.35">
      <c r="A33" s="21" t="s">
        <v>175</v>
      </c>
      <c r="B33" s="31" t="s">
        <v>45</v>
      </c>
      <c r="C33" s="31" t="s">
        <v>66</v>
      </c>
      <c r="D33" s="21" t="s">
        <v>176</v>
      </c>
      <c r="E33" s="32">
        <v>44572</v>
      </c>
      <c r="F33" s="32">
        <v>44572</v>
      </c>
      <c r="G33" s="32" t="s">
        <v>55</v>
      </c>
      <c r="H33" s="33"/>
      <c r="I33" s="34" t="s">
        <v>177</v>
      </c>
      <c r="J33" s="34" t="s">
        <v>178</v>
      </c>
      <c r="K33" s="34"/>
      <c r="L33" s="32">
        <v>44705</v>
      </c>
      <c r="M33" s="34" t="s">
        <v>51</v>
      </c>
      <c r="N33" s="34" t="s">
        <v>34</v>
      </c>
      <c r="O33" s="34"/>
      <c r="P33" s="32"/>
      <c r="Q33" s="34" t="s">
        <v>40</v>
      </c>
      <c r="R33" s="34"/>
      <c r="S33" s="32"/>
      <c r="T33" s="32"/>
      <c r="U33" s="32"/>
      <c r="V33" s="19">
        <v>44945</v>
      </c>
      <c r="W33" s="21">
        <f>IF(F33="Unperfected","",IF(ISBLANK(F33)=FALSE,(NETWORKDAYS(F33,V33,Holidays!A:A))-H33-1,""))</f>
        <v>257</v>
      </c>
      <c r="X33" s="34" t="s">
        <v>39</v>
      </c>
      <c r="Y33" s="34"/>
      <c r="Z33" s="34"/>
      <c r="AA33" s="34"/>
      <c r="AB33" s="34"/>
      <c r="AC33" s="34">
        <v>42</v>
      </c>
      <c r="AD33" s="34">
        <v>42</v>
      </c>
      <c r="AE33" s="34"/>
      <c r="AF33" s="34"/>
      <c r="AG33" s="34"/>
      <c r="AH33" s="34"/>
    </row>
    <row r="34" spans="1:34" ht="72.5" hidden="1" x14ac:dyDescent="0.35">
      <c r="A34" s="7" t="s">
        <v>179</v>
      </c>
      <c r="B34" s="14" t="s">
        <v>45</v>
      </c>
      <c r="C34" s="14" t="s">
        <v>66</v>
      </c>
      <c r="D34" s="7" t="s">
        <v>180</v>
      </c>
      <c r="E34" s="3">
        <v>44666</v>
      </c>
      <c r="F34" s="3">
        <v>44708</v>
      </c>
      <c r="G34" s="3" t="s">
        <v>55</v>
      </c>
      <c r="I34" s="2" t="s">
        <v>181</v>
      </c>
      <c r="J34" s="2" t="s">
        <v>182</v>
      </c>
      <c r="M34" s="2" t="s">
        <v>33</v>
      </c>
      <c r="N34" s="2" t="s">
        <v>34</v>
      </c>
      <c r="Q34" s="2" t="s">
        <v>40</v>
      </c>
      <c r="V34" s="19"/>
      <c r="W34" s="7">
        <f>IF(F34="Unperfected","",IF(ISBLANK(F34)=FALSE,(NETWORKDAYS(F34,V34,Holidays!A:A))-H34-1,""))</f>
        <v>-31871</v>
      </c>
    </row>
    <row r="35" spans="1:34" ht="130.5" x14ac:dyDescent="0.35">
      <c r="A35" s="7" t="s">
        <v>183</v>
      </c>
      <c r="B35" s="14" t="s">
        <v>63</v>
      </c>
      <c r="C35" s="14" t="s">
        <v>46</v>
      </c>
      <c r="D35" s="7" t="s">
        <v>184</v>
      </c>
      <c r="E35" s="3">
        <v>44671</v>
      </c>
      <c r="F35" s="3">
        <v>44671</v>
      </c>
      <c r="G35" s="3" t="s">
        <v>55</v>
      </c>
      <c r="I35" s="2" t="s">
        <v>185</v>
      </c>
      <c r="J35" s="2" t="s">
        <v>186</v>
      </c>
      <c r="M35" s="2" t="s">
        <v>51</v>
      </c>
      <c r="N35" s="2" t="s">
        <v>34</v>
      </c>
      <c r="Q35" s="2" t="s">
        <v>40</v>
      </c>
      <c r="R35" s="2" t="s">
        <v>35</v>
      </c>
      <c r="V35" s="3">
        <v>44980</v>
      </c>
      <c r="W35" s="7">
        <f>IF(F35="Unperfected","",IF(ISBLANK(F35)=FALSE,(NETWORKDAYS(F35,V35,Holidays!A:A))-H35-1,""))</f>
        <v>213</v>
      </c>
      <c r="X35" s="2" t="s">
        <v>39</v>
      </c>
      <c r="AC35" s="2">
        <v>42</v>
      </c>
      <c r="AD35" s="2">
        <v>42</v>
      </c>
    </row>
    <row r="36" spans="1:34" ht="72.5" hidden="1" x14ac:dyDescent="0.35">
      <c r="A36" s="7" t="s">
        <v>187</v>
      </c>
      <c r="B36" s="14" t="s">
        <v>45</v>
      </c>
      <c r="C36" s="14" t="s">
        <v>46</v>
      </c>
      <c r="D36" s="7" t="s">
        <v>188</v>
      </c>
      <c r="E36" s="3">
        <v>44683</v>
      </c>
      <c r="F36" s="3">
        <v>44683</v>
      </c>
      <c r="G36" s="3" t="s">
        <v>97</v>
      </c>
      <c r="I36" s="2" t="s">
        <v>189</v>
      </c>
      <c r="J36" s="2" t="s">
        <v>190</v>
      </c>
      <c r="L36" s="3">
        <v>44707</v>
      </c>
      <c r="M36" s="2" t="s">
        <v>33</v>
      </c>
      <c r="N36" s="2" t="s">
        <v>34</v>
      </c>
      <c r="Q36" s="2" t="s">
        <v>40</v>
      </c>
      <c r="V36" s="19"/>
      <c r="W36" s="7">
        <f>IF(F36="Unperfected","",IF(ISBLANK(F36)=FALSE,(NETWORKDAYS(F36,V36,Holidays!A:A))-H36-1,""))</f>
        <v>-31852</v>
      </c>
    </row>
    <row r="37" spans="1:34" ht="116" hidden="1" x14ac:dyDescent="0.35">
      <c r="A37" s="7" t="s">
        <v>191</v>
      </c>
      <c r="B37" s="14" t="s">
        <v>63</v>
      </c>
      <c r="C37" s="14" t="s">
        <v>46</v>
      </c>
      <c r="D37" s="7" t="s">
        <v>192</v>
      </c>
      <c r="E37" s="3">
        <v>44686</v>
      </c>
      <c r="F37" s="3">
        <v>44722</v>
      </c>
      <c r="I37" s="2" t="s">
        <v>193</v>
      </c>
      <c r="J37" s="2" t="s">
        <v>194</v>
      </c>
      <c r="L37" s="3">
        <v>44806</v>
      </c>
      <c r="M37" s="2" t="s">
        <v>51</v>
      </c>
      <c r="N37" s="2" t="s">
        <v>34</v>
      </c>
      <c r="O37" s="2" t="s">
        <v>35</v>
      </c>
      <c r="Q37" s="2" t="s">
        <v>34</v>
      </c>
      <c r="R37" s="2" t="s">
        <v>35</v>
      </c>
      <c r="V37" s="3">
        <v>44874</v>
      </c>
      <c r="W37" s="7">
        <f>IF(F37="Unperfected","",IF(ISBLANK(F37)=FALSE,(NETWORKDAYS(F37,V37,Holidays!A:A))-H37-1,""))</f>
        <v>104</v>
      </c>
      <c r="X37" s="2" t="s">
        <v>36</v>
      </c>
    </row>
    <row r="38" spans="1:34" ht="43.5" hidden="1" x14ac:dyDescent="0.35">
      <c r="A38" s="7" t="s">
        <v>195</v>
      </c>
      <c r="B38" s="14" t="s">
        <v>45</v>
      </c>
      <c r="C38" s="14" t="s">
        <v>46</v>
      </c>
      <c r="D38" s="7" t="s">
        <v>196</v>
      </c>
      <c r="E38" s="3">
        <v>44693</v>
      </c>
      <c r="F38" s="3">
        <v>44693</v>
      </c>
      <c r="G38" s="3" t="s">
        <v>97</v>
      </c>
      <c r="I38" s="2" t="s">
        <v>189</v>
      </c>
      <c r="J38" s="28" t="s">
        <v>197</v>
      </c>
      <c r="L38" s="3">
        <v>44707</v>
      </c>
      <c r="M38" s="2" t="s">
        <v>33</v>
      </c>
      <c r="N38" s="2" t="s">
        <v>34</v>
      </c>
      <c r="Q38" s="2" t="s">
        <v>40</v>
      </c>
      <c r="R38" s="2" t="s">
        <v>35</v>
      </c>
      <c r="V38" s="3">
        <v>45000</v>
      </c>
      <c r="W38" s="7">
        <f>IF(F38="Unperfected","",IF(ISBLANK(F38)=FALSE,(NETWORKDAYS(F38,V38,Holidays!A:A))-H38-1,""))</f>
        <v>211</v>
      </c>
      <c r="X38" s="2" t="s">
        <v>39</v>
      </c>
      <c r="AD38" s="2">
        <v>42</v>
      </c>
    </row>
    <row r="39" spans="1:34" ht="43.5" hidden="1" x14ac:dyDescent="0.35">
      <c r="A39" s="7" t="s">
        <v>199</v>
      </c>
      <c r="B39" s="14" t="s">
        <v>45</v>
      </c>
      <c r="D39" s="27" t="s">
        <v>200</v>
      </c>
      <c r="E39" s="3">
        <v>44734</v>
      </c>
      <c r="F39" s="3">
        <v>44734</v>
      </c>
      <c r="I39" s="3" t="s">
        <v>201</v>
      </c>
      <c r="J39" s="2" t="s">
        <v>202</v>
      </c>
      <c r="M39" s="2" t="s">
        <v>33</v>
      </c>
      <c r="N39" s="2" t="s">
        <v>34</v>
      </c>
      <c r="Q39" s="2" t="s">
        <v>34</v>
      </c>
      <c r="V39" s="3">
        <v>44897</v>
      </c>
      <c r="W39" s="7">
        <f>IF(F39="Unperfected","",IF(ISBLANK(F39)=FALSE,(NETWORKDAYS(F39,V39,Holidays!A:A))-H39-1,""))</f>
        <v>112</v>
      </c>
      <c r="X39" s="2" t="s">
        <v>36</v>
      </c>
    </row>
    <row r="40" spans="1:34" ht="43.5" hidden="1" x14ac:dyDescent="0.35">
      <c r="A40" s="7" t="s">
        <v>203</v>
      </c>
      <c r="B40" s="14" t="s">
        <v>45</v>
      </c>
      <c r="D40" s="27" t="s">
        <v>204</v>
      </c>
      <c r="E40" s="3">
        <v>44734</v>
      </c>
      <c r="F40" s="3">
        <v>44734</v>
      </c>
      <c r="I40" s="3" t="s">
        <v>201</v>
      </c>
      <c r="J40" s="2" t="s">
        <v>205</v>
      </c>
      <c r="M40" s="2" t="s">
        <v>33</v>
      </c>
      <c r="N40" s="2" t="s">
        <v>34</v>
      </c>
      <c r="Q40" s="2" t="s">
        <v>34</v>
      </c>
      <c r="V40" s="3">
        <v>44897</v>
      </c>
      <c r="W40" s="7">
        <f>IF(F40="Unperfected","",IF(ISBLANK(F40)=FALSE,(NETWORKDAYS(F40,V40,Holidays!A:A))-H40-1,""))</f>
        <v>112</v>
      </c>
      <c r="X40" s="2" t="s">
        <v>36</v>
      </c>
    </row>
    <row r="41" spans="1:34" ht="58" hidden="1" x14ac:dyDescent="0.35">
      <c r="A41" s="7" t="s">
        <v>206</v>
      </c>
      <c r="B41" s="14" t="s">
        <v>45</v>
      </c>
      <c r="C41" s="14" t="s">
        <v>66</v>
      </c>
      <c r="D41" s="7" t="s">
        <v>207</v>
      </c>
      <c r="E41" s="3">
        <v>44736</v>
      </c>
      <c r="F41" s="3">
        <v>44736</v>
      </c>
      <c r="G41" s="3" t="s">
        <v>55</v>
      </c>
      <c r="I41" s="3" t="s">
        <v>201</v>
      </c>
      <c r="J41" s="2" t="s">
        <v>208</v>
      </c>
      <c r="M41" s="2" t="s">
        <v>33</v>
      </c>
      <c r="N41" s="2" t="s">
        <v>34</v>
      </c>
      <c r="Q41" s="2" t="s">
        <v>34</v>
      </c>
      <c r="V41" s="3">
        <v>45177</v>
      </c>
      <c r="W41" s="7">
        <f>IF(F41="Unperfected","",IF(ISBLANK(F41)=FALSE,(NETWORKDAYS(F41,V41,Holidays!A:A))-H41-1,""))</f>
        <v>309</v>
      </c>
      <c r="X41" s="2" t="s">
        <v>39</v>
      </c>
      <c r="AD41" s="2">
        <v>42</v>
      </c>
    </row>
    <row r="42" spans="1:34" ht="72.5" hidden="1" x14ac:dyDescent="0.35">
      <c r="A42" s="7" t="s">
        <v>209</v>
      </c>
      <c r="B42" s="14" t="s">
        <v>45</v>
      </c>
      <c r="C42" s="14" t="s">
        <v>46</v>
      </c>
      <c r="D42" s="7" t="s">
        <v>210</v>
      </c>
      <c r="E42" s="3">
        <v>44736</v>
      </c>
      <c r="F42" s="3">
        <v>44736</v>
      </c>
      <c r="G42" s="3" t="s">
        <v>55</v>
      </c>
      <c r="I42" s="3" t="s">
        <v>201</v>
      </c>
      <c r="J42" s="2" t="s">
        <v>208</v>
      </c>
      <c r="M42" s="2" t="s">
        <v>33</v>
      </c>
      <c r="N42" s="2" t="s">
        <v>34</v>
      </c>
      <c r="Q42" s="2" t="s">
        <v>34</v>
      </c>
      <c r="V42" s="19"/>
      <c r="W42" s="7">
        <f>IF(F42="Unperfected","",IF(ISBLANK(F42)=FALSE,(NETWORKDAYS(F42,V42,Holidays!A:A))-H42-1,""))</f>
        <v>-31889</v>
      </c>
    </row>
    <row r="43" spans="1:34" ht="203" hidden="1" x14ac:dyDescent="0.35">
      <c r="A43" s="7" t="s">
        <v>211</v>
      </c>
      <c r="B43" s="14" t="s">
        <v>45</v>
      </c>
      <c r="D43" s="7" t="s">
        <v>212</v>
      </c>
      <c r="E43" s="3">
        <v>44778</v>
      </c>
      <c r="F43" s="3">
        <v>44778</v>
      </c>
      <c r="I43" s="3" t="s">
        <v>213</v>
      </c>
      <c r="J43" s="2" t="s">
        <v>214</v>
      </c>
      <c r="M43" s="2" t="s">
        <v>33</v>
      </c>
      <c r="N43" s="2" t="s">
        <v>34</v>
      </c>
      <c r="O43" s="2" t="s">
        <v>35</v>
      </c>
      <c r="Q43" s="2" t="s">
        <v>40</v>
      </c>
      <c r="R43" s="2" t="s">
        <v>35</v>
      </c>
      <c r="V43" s="3">
        <v>44897</v>
      </c>
      <c r="W43" s="7">
        <f>IF(F43="Unperfected","",IF(ISBLANK(F43)=FALSE,(NETWORKDAYS(F43,V43,Holidays!A:A))-H43-1,""))</f>
        <v>81</v>
      </c>
      <c r="X43" s="2" t="s">
        <v>36</v>
      </c>
    </row>
    <row r="44" spans="1:34" ht="246.5" hidden="1" x14ac:dyDescent="0.35">
      <c r="A44" s="7" t="s">
        <v>215</v>
      </c>
      <c r="C44" s="14" t="s">
        <v>46</v>
      </c>
      <c r="D44" s="7" t="s">
        <v>216</v>
      </c>
      <c r="E44" s="3">
        <v>44796</v>
      </c>
      <c r="F44" s="3">
        <v>44796</v>
      </c>
      <c r="I44" s="3" t="s">
        <v>217</v>
      </c>
      <c r="J44" s="2" t="s">
        <v>218</v>
      </c>
      <c r="L44" s="3">
        <v>44804</v>
      </c>
      <c r="M44" s="2" t="s">
        <v>51</v>
      </c>
      <c r="N44" s="2" t="s">
        <v>34</v>
      </c>
      <c r="O44" s="2" t="s">
        <v>35</v>
      </c>
      <c r="Q44" s="2" t="s">
        <v>34</v>
      </c>
      <c r="R44" s="2" t="s">
        <v>35</v>
      </c>
      <c r="V44" s="3">
        <v>44875</v>
      </c>
      <c r="W44" s="7">
        <f>IF(F44="Unperfected","",IF(ISBLANK(F44)=FALSE,(NETWORKDAYS(F44,V44,Holidays!A:A))-H44-1,""))</f>
        <v>55</v>
      </c>
      <c r="X44" s="2" t="s">
        <v>36</v>
      </c>
    </row>
    <row r="45" spans="1:34" ht="217.5" hidden="1" x14ac:dyDescent="0.35">
      <c r="A45" s="7" t="s">
        <v>219</v>
      </c>
      <c r="C45" s="14" t="s">
        <v>46</v>
      </c>
      <c r="D45" s="30" t="s">
        <v>220</v>
      </c>
      <c r="E45" s="3">
        <v>44803</v>
      </c>
      <c r="I45" s="3" t="s">
        <v>221</v>
      </c>
      <c r="J45" s="2" t="s">
        <v>222</v>
      </c>
      <c r="M45" s="2" t="s">
        <v>51</v>
      </c>
      <c r="N45" s="2" t="s">
        <v>34</v>
      </c>
      <c r="O45" s="2" t="s">
        <v>35</v>
      </c>
      <c r="Q45" s="2" t="s">
        <v>34</v>
      </c>
      <c r="R45" s="2" t="s">
        <v>35</v>
      </c>
      <c r="V45" s="3">
        <v>45043</v>
      </c>
      <c r="W45" s="7" t="str">
        <f>IF(F45="Unperfected","",IF(ISBLANK(F45)=FALSE,(NETWORKDAYS(F45,V45,Holidays!A:A))-H45-1,""))</f>
        <v/>
      </c>
      <c r="X45" s="2" t="s">
        <v>59</v>
      </c>
    </row>
    <row r="46" spans="1:34" ht="130.5" hidden="1" x14ac:dyDescent="0.35">
      <c r="A46" s="7" t="s">
        <v>224</v>
      </c>
      <c r="D46" s="7" t="s">
        <v>146</v>
      </c>
      <c r="E46" s="3">
        <v>44834</v>
      </c>
      <c r="F46" s="3">
        <v>44834</v>
      </c>
      <c r="I46" s="2" t="s">
        <v>225</v>
      </c>
      <c r="J46" s="2" t="s">
        <v>226</v>
      </c>
      <c r="M46" s="2" t="s">
        <v>35</v>
      </c>
      <c r="N46" s="2" t="s">
        <v>34</v>
      </c>
      <c r="Q46" s="2" t="s">
        <v>34</v>
      </c>
      <c r="V46" s="3">
        <v>44868</v>
      </c>
      <c r="W46" s="7">
        <f>IF(F46="Unperfected","",IF(ISBLANK(F46)=FALSE,(NETWORKDAYS(F46,V46,Holidays!A:A))-H46-1,""))</f>
        <v>23</v>
      </c>
      <c r="X46" s="2" t="s">
        <v>43</v>
      </c>
    </row>
    <row r="47" spans="1:34" hidden="1" x14ac:dyDescent="0.35">
      <c r="A47" s="7" t="s">
        <v>227</v>
      </c>
      <c r="B47" s="14" t="s">
        <v>63</v>
      </c>
      <c r="C47" s="14" t="s">
        <v>66</v>
      </c>
      <c r="D47" s="7" t="s">
        <v>228</v>
      </c>
      <c r="E47" s="3">
        <v>44568</v>
      </c>
      <c r="F47" s="3">
        <f t="shared" ref="F47:F57" si="1">E47</f>
        <v>44568</v>
      </c>
      <c r="I47" s="2" t="s">
        <v>110</v>
      </c>
      <c r="J47" s="2" t="s">
        <v>133</v>
      </c>
      <c r="V47" s="3">
        <v>44903</v>
      </c>
      <c r="W47" s="7">
        <f>IF(F47="Unperfected","",IF(ISBLANK(F47)=FALSE,(NETWORKDAYS(F47,V47,Holidays!A:A))-H47-1,""))</f>
        <v>230</v>
      </c>
      <c r="X47" s="2" t="s">
        <v>74</v>
      </c>
    </row>
    <row r="48" spans="1:34" ht="29" hidden="1" x14ac:dyDescent="0.35">
      <c r="A48" s="7" t="s">
        <v>233</v>
      </c>
      <c r="B48" s="14" t="s">
        <v>45</v>
      </c>
      <c r="E48" s="3">
        <v>44840</v>
      </c>
      <c r="F48" s="3">
        <f t="shared" si="1"/>
        <v>44840</v>
      </c>
      <c r="I48" s="2" t="s">
        <v>32</v>
      </c>
      <c r="J48" s="2" t="s">
        <v>234</v>
      </c>
      <c r="M48" s="2" t="s">
        <v>33</v>
      </c>
      <c r="N48" s="2" t="s">
        <v>34</v>
      </c>
      <c r="Q48" s="2" t="s">
        <v>34</v>
      </c>
      <c r="V48" s="3">
        <v>44903</v>
      </c>
      <c r="W48" s="7">
        <f>IF(F48="Unperfected","",IF(ISBLANK(F48)=FALSE,(NETWORKDAYS(F48,V48,Holidays!A:A))-H48-1,""))</f>
        <v>42</v>
      </c>
      <c r="X48" s="2" t="s">
        <v>36</v>
      </c>
    </row>
    <row r="49" spans="1:24" ht="29" hidden="1" x14ac:dyDescent="0.35">
      <c r="A49" s="7" t="s">
        <v>235</v>
      </c>
      <c r="B49" s="14" t="s">
        <v>45</v>
      </c>
      <c r="E49" s="3">
        <v>44840</v>
      </c>
      <c r="F49" s="3">
        <f t="shared" si="1"/>
        <v>44840</v>
      </c>
      <c r="I49" s="2" t="s">
        <v>32</v>
      </c>
      <c r="J49" s="2" t="s">
        <v>236</v>
      </c>
      <c r="M49" s="2" t="s">
        <v>33</v>
      </c>
      <c r="N49" s="2" t="s">
        <v>34</v>
      </c>
      <c r="Q49" s="2" t="s">
        <v>34</v>
      </c>
      <c r="V49" s="3">
        <v>44903</v>
      </c>
      <c r="W49" s="7">
        <f>IF(F49="Unperfected","",IF(ISBLANK(F49)=FALSE,(NETWORKDAYS(F49,V49,Holidays!A:A))-H49-1,""))</f>
        <v>42</v>
      </c>
      <c r="X49" s="2" t="s">
        <v>36</v>
      </c>
    </row>
    <row r="50" spans="1:24" ht="29" hidden="1" x14ac:dyDescent="0.35">
      <c r="A50" s="7" t="s">
        <v>237</v>
      </c>
      <c r="B50" s="14" t="s">
        <v>45</v>
      </c>
      <c r="E50" s="3">
        <v>44840</v>
      </c>
      <c r="F50" s="3">
        <f t="shared" si="1"/>
        <v>44840</v>
      </c>
      <c r="I50" s="2" t="s">
        <v>32</v>
      </c>
      <c r="J50" s="2" t="s">
        <v>238</v>
      </c>
      <c r="M50" s="2" t="s">
        <v>33</v>
      </c>
      <c r="N50" s="2" t="s">
        <v>34</v>
      </c>
      <c r="Q50" s="2" t="s">
        <v>34</v>
      </c>
      <c r="V50" s="3">
        <v>44903</v>
      </c>
      <c r="W50" s="7">
        <f>IF(F50="Unperfected","",IF(ISBLANK(F50)=FALSE,(NETWORKDAYS(F50,V50,Holidays!A:A))-H50-1,""))</f>
        <v>42</v>
      </c>
      <c r="X50" s="2" t="s">
        <v>37</v>
      </c>
    </row>
    <row r="51" spans="1:24" ht="29" hidden="1" x14ac:dyDescent="0.35">
      <c r="A51" s="7" t="s">
        <v>239</v>
      </c>
      <c r="B51" s="14" t="s">
        <v>45</v>
      </c>
      <c r="E51" s="3">
        <v>44840</v>
      </c>
      <c r="F51" s="3">
        <f t="shared" si="1"/>
        <v>44840</v>
      </c>
      <c r="I51" s="2" t="s">
        <v>32</v>
      </c>
      <c r="J51" s="2" t="s">
        <v>240</v>
      </c>
      <c r="M51" s="2" t="s">
        <v>33</v>
      </c>
      <c r="N51" s="2" t="s">
        <v>34</v>
      </c>
      <c r="Q51" s="2" t="s">
        <v>34</v>
      </c>
      <c r="V51" s="3">
        <v>44903</v>
      </c>
      <c r="W51" s="7">
        <f>IF(F51="Unperfected","",IF(ISBLANK(F51)=FALSE,(NETWORKDAYS(F51,V51,Holidays!A:A))-H51-1,""))</f>
        <v>42</v>
      </c>
      <c r="X51" s="2" t="s">
        <v>36</v>
      </c>
    </row>
    <row r="52" spans="1:24" ht="72.5" hidden="1" x14ac:dyDescent="0.35">
      <c r="A52" s="7" t="s">
        <v>241</v>
      </c>
      <c r="C52" s="14" t="s">
        <v>46</v>
      </c>
      <c r="D52" s="7" t="s">
        <v>242</v>
      </c>
      <c r="E52" s="3">
        <v>44844</v>
      </c>
      <c r="F52" s="3">
        <f t="shared" si="1"/>
        <v>44844</v>
      </c>
      <c r="G52" s="3" t="s">
        <v>55</v>
      </c>
      <c r="I52" s="2" t="s">
        <v>243</v>
      </c>
      <c r="J52" s="2" t="s">
        <v>244</v>
      </c>
      <c r="M52" s="2" t="s">
        <v>51</v>
      </c>
      <c r="N52" s="2" t="s">
        <v>34</v>
      </c>
      <c r="Q52" s="2" t="s">
        <v>40</v>
      </c>
      <c r="R52" s="2" t="s">
        <v>35</v>
      </c>
      <c r="V52" s="3">
        <v>44980</v>
      </c>
      <c r="W52" s="7">
        <f>IF(F52="Unperfected","",IF(ISBLANK(F52)=FALSE,(NETWORKDAYS(F52,V52,Holidays!A:A))-H52-1,""))</f>
        <v>94</v>
      </c>
      <c r="X52" s="2" t="s">
        <v>72</v>
      </c>
    </row>
    <row r="53" spans="1:24" ht="159.5" hidden="1" x14ac:dyDescent="0.35">
      <c r="A53" s="7" t="s">
        <v>245</v>
      </c>
      <c r="D53" s="7" t="s">
        <v>134</v>
      </c>
      <c r="E53" s="3">
        <v>44848</v>
      </c>
      <c r="F53" s="3">
        <f t="shared" si="1"/>
        <v>44848</v>
      </c>
      <c r="I53" s="2" t="s">
        <v>246</v>
      </c>
      <c r="J53" s="2" t="s">
        <v>247</v>
      </c>
      <c r="M53" s="2" t="s">
        <v>35</v>
      </c>
      <c r="N53" s="2" t="s">
        <v>35</v>
      </c>
      <c r="O53" s="2" t="s">
        <v>35</v>
      </c>
      <c r="P53" s="2" t="s">
        <v>35</v>
      </c>
      <c r="Q53" s="2" t="s">
        <v>35</v>
      </c>
      <c r="R53" s="2" t="s">
        <v>35</v>
      </c>
      <c r="S53" s="2" t="s">
        <v>35</v>
      </c>
      <c r="V53" s="3">
        <v>44868</v>
      </c>
      <c r="W53" s="7">
        <f>IF(F53="Unperfected","",IF(ISBLANK(F53)=FALSE,(NETWORKDAYS(F53,V53,Holidays!A:A))-H53-1,""))</f>
        <v>14</v>
      </c>
      <c r="X53" s="2" t="s">
        <v>43</v>
      </c>
    </row>
    <row r="54" spans="1:24" ht="29" hidden="1" x14ac:dyDescent="0.35">
      <c r="A54" s="7" t="s">
        <v>248</v>
      </c>
      <c r="B54" s="14" t="s">
        <v>45</v>
      </c>
      <c r="E54" s="3">
        <v>44869</v>
      </c>
      <c r="F54" s="3">
        <f t="shared" si="1"/>
        <v>44869</v>
      </c>
      <c r="I54" s="2" t="s">
        <v>32</v>
      </c>
      <c r="J54" s="2" t="s">
        <v>249</v>
      </c>
      <c r="M54" s="2" t="s">
        <v>33</v>
      </c>
      <c r="N54" s="2" t="s">
        <v>34</v>
      </c>
      <c r="Q54" s="2" t="s">
        <v>34</v>
      </c>
      <c r="V54" s="3">
        <v>44903</v>
      </c>
      <c r="W54" s="7">
        <f>IF(F54="Unperfected","",IF(ISBLANK(F54)=FALSE,(NETWORKDAYS(F54,V54,Holidays!A:A))-H54-1,""))</f>
        <v>22</v>
      </c>
      <c r="X54" s="2" t="s">
        <v>36</v>
      </c>
    </row>
    <row r="55" spans="1:24" ht="29" hidden="1" x14ac:dyDescent="0.35">
      <c r="A55" s="7" t="s">
        <v>250</v>
      </c>
      <c r="B55" s="14" t="s">
        <v>45</v>
      </c>
      <c r="E55" s="3">
        <v>44869</v>
      </c>
      <c r="F55" s="3">
        <f t="shared" si="1"/>
        <v>44869</v>
      </c>
      <c r="I55" s="2" t="s">
        <v>32</v>
      </c>
      <c r="J55" s="2" t="s">
        <v>251</v>
      </c>
      <c r="M55" s="2" t="s">
        <v>33</v>
      </c>
      <c r="N55" s="2" t="s">
        <v>34</v>
      </c>
      <c r="Q55" s="2" t="s">
        <v>34</v>
      </c>
      <c r="V55" s="3">
        <v>44903</v>
      </c>
      <c r="W55" s="7">
        <f>IF(F55="Unperfected","",IF(ISBLANK(F55)=FALSE,(NETWORKDAYS(F55,V55,Holidays!A:A))-H55-1,""))</f>
        <v>22</v>
      </c>
      <c r="X55" s="2" t="s">
        <v>36</v>
      </c>
    </row>
    <row r="56" spans="1:24" ht="29" hidden="1" x14ac:dyDescent="0.35">
      <c r="A56" s="7" t="s">
        <v>252</v>
      </c>
      <c r="B56" s="14" t="s">
        <v>45</v>
      </c>
      <c r="E56" s="3">
        <v>44869</v>
      </c>
      <c r="F56" s="3">
        <f t="shared" si="1"/>
        <v>44869</v>
      </c>
      <c r="I56" s="2" t="s">
        <v>32</v>
      </c>
      <c r="J56" s="2" t="s">
        <v>253</v>
      </c>
      <c r="M56" s="2" t="s">
        <v>33</v>
      </c>
      <c r="N56" s="2" t="s">
        <v>34</v>
      </c>
      <c r="Q56" s="2" t="s">
        <v>34</v>
      </c>
      <c r="V56" s="3">
        <v>44903</v>
      </c>
      <c r="W56" s="7">
        <f>IF(F56="Unperfected","",IF(ISBLANK(F56)=FALSE,(NETWORKDAYS(F56,V56,Holidays!A:A))-H56-1,""))</f>
        <v>22</v>
      </c>
      <c r="X56" s="2" t="s">
        <v>37</v>
      </c>
    </row>
    <row r="57" spans="1:24" ht="29" hidden="1" x14ac:dyDescent="0.35">
      <c r="A57" s="7" t="s">
        <v>254</v>
      </c>
      <c r="B57" s="14" t="s">
        <v>45</v>
      </c>
      <c r="E57" s="3">
        <v>44869</v>
      </c>
      <c r="F57" s="3">
        <f t="shared" si="1"/>
        <v>44869</v>
      </c>
      <c r="I57" s="2" t="s">
        <v>32</v>
      </c>
      <c r="J57" s="2" t="s">
        <v>255</v>
      </c>
      <c r="M57" s="2" t="s">
        <v>33</v>
      </c>
      <c r="N57" s="2" t="s">
        <v>34</v>
      </c>
      <c r="Q57" s="2" t="s">
        <v>34</v>
      </c>
      <c r="V57" s="3">
        <v>44903</v>
      </c>
      <c r="W57" s="7">
        <f>IF(F57="Unperfected","",IF(ISBLANK(F57)=FALSE,(NETWORKDAYS(F57,V57,Holidays!A:A))-H57-1,""))</f>
        <v>22</v>
      </c>
      <c r="X57" s="2" t="s">
        <v>36</v>
      </c>
    </row>
    <row r="58" spans="1:24" ht="101.5" hidden="1" x14ac:dyDescent="0.35">
      <c r="A58" s="7" t="s">
        <v>256</v>
      </c>
      <c r="B58" s="14" t="s">
        <v>63</v>
      </c>
      <c r="C58" s="14" t="s">
        <v>66</v>
      </c>
      <c r="D58" s="7" t="s">
        <v>257</v>
      </c>
      <c r="E58" s="3">
        <v>44869</v>
      </c>
      <c r="F58" s="3">
        <v>44931</v>
      </c>
      <c r="G58" s="3" t="s">
        <v>55</v>
      </c>
      <c r="I58" s="2" t="s">
        <v>258</v>
      </c>
      <c r="J58" s="2" t="s">
        <v>259</v>
      </c>
      <c r="M58" s="2" t="s">
        <v>33</v>
      </c>
      <c r="N58" s="2" t="s">
        <v>34</v>
      </c>
      <c r="Q58" s="2" t="s">
        <v>40</v>
      </c>
      <c r="R58" s="2" t="s">
        <v>35</v>
      </c>
      <c r="V58" s="3">
        <v>44991</v>
      </c>
      <c r="W58" s="7">
        <f>IF(F58="Unperfected","",IF(ISBLANK(F58)=FALSE,(NETWORKDAYS(F58,V58,Holidays!A:A))-H58-1,""))</f>
        <v>42</v>
      </c>
      <c r="X58" s="2" t="s">
        <v>36</v>
      </c>
    </row>
    <row r="59" spans="1:24" ht="217.5" x14ac:dyDescent="0.35">
      <c r="A59" s="7" t="s">
        <v>260</v>
      </c>
      <c r="B59" s="14" t="s">
        <v>63</v>
      </c>
      <c r="D59" s="7" t="s">
        <v>261</v>
      </c>
      <c r="E59" s="3">
        <v>44872</v>
      </c>
      <c r="F59" s="3">
        <f>E59</f>
        <v>44872</v>
      </c>
      <c r="I59" s="2" t="s">
        <v>61</v>
      </c>
      <c r="J59" s="2" t="s">
        <v>262</v>
      </c>
      <c r="M59" s="2" t="s">
        <v>51</v>
      </c>
      <c r="N59" s="2" t="s">
        <v>34</v>
      </c>
      <c r="Q59" s="2" t="s">
        <v>34</v>
      </c>
      <c r="V59" s="3">
        <v>45070</v>
      </c>
      <c r="W59" s="7">
        <f>IF(F59="Unperfected","",IF(ISBLANK(F59)=FALSE,(NETWORKDAYS(F59,V59,Holidays!A:A))-H59-1,""))</f>
        <v>139</v>
      </c>
      <c r="X59" s="2" t="s">
        <v>37</v>
      </c>
    </row>
    <row r="60" spans="1:24" ht="29" hidden="1" x14ac:dyDescent="0.35">
      <c r="A60" s="7" t="s">
        <v>263</v>
      </c>
      <c r="B60" s="14" t="s">
        <v>45</v>
      </c>
      <c r="E60" s="3">
        <v>44897</v>
      </c>
      <c r="F60" s="3">
        <f>E60</f>
        <v>44897</v>
      </c>
      <c r="I60" s="2" t="s">
        <v>32</v>
      </c>
      <c r="J60" s="2" t="s">
        <v>264</v>
      </c>
      <c r="M60" s="2" t="s">
        <v>33</v>
      </c>
      <c r="N60" s="2" t="s">
        <v>34</v>
      </c>
      <c r="Q60" s="2" t="s">
        <v>34</v>
      </c>
      <c r="V60" s="3">
        <v>44903</v>
      </c>
      <c r="W60" s="7">
        <f>IF(F60="Unperfected","",IF(ISBLANK(F60)=FALSE,(NETWORKDAYS(F60,V60,Holidays!A:A))-H60-1,""))</f>
        <v>4</v>
      </c>
      <c r="X60" s="2" t="s">
        <v>36</v>
      </c>
    </row>
    <row r="61" spans="1:24" ht="29" hidden="1" x14ac:dyDescent="0.35">
      <c r="A61" s="7" t="s">
        <v>265</v>
      </c>
      <c r="B61" s="14" t="s">
        <v>45</v>
      </c>
      <c r="E61" s="3">
        <v>44897</v>
      </c>
      <c r="F61" s="3">
        <f>E61</f>
        <v>44897</v>
      </c>
      <c r="I61" s="2" t="s">
        <v>32</v>
      </c>
      <c r="J61" s="2" t="s">
        <v>266</v>
      </c>
      <c r="M61" s="2" t="s">
        <v>33</v>
      </c>
      <c r="N61" s="2" t="s">
        <v>34</v>
      </c>
      <c r="Q61" s="2" t="s">
        <v>34</v>
      </c>
      <c r="V61" s="3">
        <v>44903</v>
      </c>
      <c r="W61" s="7">
        <f>IF(F61="Unperfected","",IF(ISBLANK(F61)=FALSE,(NETWORKDAYS(F61,V61,Holidays!A:A))-H61-1,""))</f>
        <v>4</v>
      </c>
      <c r="X61" s="2" t="s">
        <v>36</v>
      </c>
    </row>
    <row r="62" spans="1:24" ht="29" hidden="1" x14ac:dyDescent="0.35">
      <c r="A62" s="7" t="s">
        <v>267</v>
      </c>
      <c r="B62" s="14" t="s">
        <v>45</v>
      </c>
      <c r="E62" s="3">
        <v>44897</v>
      </c>
      <c r="F62" s="3">
        <f>E62</f>
        <v>44897</v>
      </c>
      <c r="I62" s="2" t="s">
        <v>32</v>
      </c>
      <c r="J62" s="2" t="s">
        <v>268</v>
      </c>
      <c r="M62" s="2" t="s">
        <v>33</v>
      </c>
      <c r="N62" s="2" t="s">
        <v>34</v>
      </c>
      <c r="Q62" s="2" t="s">
        <v>34</v>
      </c>
      <c r="V62" s="3">
        <v>44903</v>
      </c>
      <c r="W62" s="7">
        <f>IF(F62="Unperfected","",IF(ISBLANK(F62)=FALSE,(NETWORKDAYS(F62,V62,Holidays!A:A))-H62-1,""))</f>
        <v>4</v>
      </c>
      <c r="X62" s="2" t="s">
        <v>37</v>
      </c>
    </row>
    <row r="63" spans="1:24" ht="29" hidden="1" x14ac:dyDescent="0.35">
      <c r="A63" s="7" t="s">
        <v>269</v>
      </c>
      <c r="B63" s="14" t="s">
        <v>45</v>
      </c>
      <c r="E63" s="3">
        <v>44897</v>
      </c>
      <c r="F63" s="3">
        <f>E63</f>
        <v>44897</v>
      </c>
      <c r="I63" s="2" t="s">
        <v>32</v>
      </c>
      <c r="J63" s="2" t="s">
        <v>270</v>
      </c>
      <c r="M63" s="2" t="s">
        <v>33</v>
      </c>
      <c r="N63" s="2" t="s">
        <v>34</v>
      </c>
      <c r="Q63" s="2" t="s">
        <v>34</v>
      </c>
      <c r="V63" s="3">
        <v>44903</v>
      </c>
      <c r="W63" s="7">
        <f>IF(F63="Unperfected","",IF(ISBLANK(F63)=FALSE,(NETWORKDAYS(F63,V63,Holidays!A:A))-H63-1,""))</f>
        <v>4</v>
      </c>
      <c r="X63" s="2" t="s">
        <v>36</v>
      </c>
    </row>
    <row r="64" spans="1:24" ht="43.5" hidden="1" x14ac:dyDescent="0.35">
      <c r="A64" s="7" t="s">
        <v>271</v>
      </c>
      <c r="B64" s="14" t="s">
        <v>45</v>
      </c>
      <c r="D64" s="7" t="s">
        <v>272</v>
      </c>
      <c r="E64" s="3">
        <v>44900</v>
      </c>
      <c r="F64" s="3" t="s">
        <v>52</v>
      </c>
      <c r="I64" s="2" t="s">
        <v>273</v>
      </c>
      <c r="J64" s="2" t="s">
        <v>274</v>
      </c>
      <c r="M64" s="2" t="s">
        <v>35</v>
      </c>
      <c r="N64" s="2" t="s">
        <v>35</v>
      </c>
      <c r="O64" s="2" t="s">
        <v>35</v>
      </c>
      <c r="P64" s="2" t="s">
        <v>35</v>
      </c>
      <c r="Q64" s="2" t="s">
        <v>35</v>
      </c>
      <c r="R64" s="2" t="s">
        <v>35</v>
      </c>
      <c r="S64" s="2" t="s">
        <v>35</v>
      </c>
      <c r="V64" s="3">
        <v>44903</v>
      </c>
      <c r="W64" s="7" t="str">
        <f>IF(F64="Unperfected","",IF(ISBLANK(F64)=FALSE,(NETWORKDAYS(F64,V64,Holidays!A:A))-H64-1,""))</f>
        <v/>
      </c>
      <c r="X64" s="2" t="s">
        <v>42</v>
      </c>
    </row>
    <row r="65" spans="1:29" ht="174" hidden="1" x14ac:dyDescent="0.35">
      <c r="A65" s="7" t="s">
        <v>275</v>
      </c>
      <c r="B65" s="13" t="s">
        <v>276</v>
      </c>
      <c r="C65" s="14" t="s">
        <v>66</v>
      </c>
      <c r="D65" s="7" t="s">
        <v>277</v>
      </c>
      <c r="E65" s="3">
        <v>44918</v>
      </c>
      <c r="F65" s="3">
        <v>44929</v>
      </c>
      <c r="G65" s="3" t="s">
        <v>97</v>
      </c>
      <c r="I65" s="2" t="s">
        <v>278</v>
      </c>
      <c r="J65" s="2" t="s">
        <v>279</v>
      </c>
      <c r="M65" s="2" t="s">
        <v>33</v>
      </c>
      <c r="N65" s="2" t="s">
        <v>40</v>
      </c>
      <c r="O65" s="2" t="s">
        <v>34</v>
      </c>
      <c r="P65" s="3">
        <v>44960</v>
      </c>
      <c r="Q65" s="2" t="s">
        <v>40</v>
      </c>
      <c r="V65" s="19"/>
      <c r="W65" s="7">
        <f>IF(F65="Unperfected","",IF(ISBLANK(F65)=FALSE,(NETWORKDAYS(F65,V65,Holidays!A:A))-H65-1,""))</f>
        <v>-32020</v>
      </c>
    </row>
    <row r="66" spans="1:29" hidden="1" x14ac:dyDescent="0.35">
      <c r="A66" s="7" t="s">
        <v>280</v>
      </c>
      <c r="E66" s="3">
        <v>44922</v>
      </c>
      <c r="F66" s="3">
        <f>E66</f>
        <v>44922</v>
      </c>
      <c r="I66" s="2" t="s">
        <v>281</v>
      </c>
      <c r="J66" s="2" t="s">
        <v>282</v>
      </c>
      <c r="M66" s="2" t="s">
        <v>35</v>
      </c>
      <c r="N66" s="2" t="s">
        <v>35</v>
      </c>
      <c r="O66" s="2" t="s">
        <v>35</v>
      </c>
      <c r="P66" s="2" t="s">
        <v>35</v>
      </c>
      <c r="Q66" s="2" t="s">
        <v>35</v>
      </c>
      <c r="R66" s="2" t="s">
        <v>35</v>
      </c>
      <c r="S66" s="2" t="s">
        <v>35</v>
      </c>
      <c r="V66" s="3">
        <v>44979</v>
      </c>
      <c r="W66" s="7">
        <f>IF(F66="Unperfected","",IF(ISBLANK(F66)=FALSE,(NETWORKDAYS(F66,V66,Holidays!A:A))-H66-1,""))</f>
        <v>41</v>
      </c>
      <c r="X66" s="2" t="s">
        <v>43</v>
      </c>
    </row>
    <row r="67" spans="1:29" ht="29" hidden="1" x14ac:dyDescent="0.35">
      <c r="A67" s="7" t="s">
        <v>283</v>
      </c>
      <c r="D67" s="7" t="s">
        <v>272</v>
      </c>
      <c r="E67" s="3">
        <v>44926</v>
      </c>
      <c r="F67" s="3" t="s">
        <v>52</v>
      </c>
      <c r="I67" s="2" t="s">
        <v>284</v>
      </c>
      <c r="J67" s="2" t="s">
        <v>285</v>
      </c>
      <c r="M67" s="2" t="s">
        <v>35</v>
      </c>
      <c r="N67" s="2" t="s">
        <v>35</v>
      </c>
      <c r="O67" s="2" t="s">
        <v>35</v>
      </c>
      <c r="P67" s="2" t="s">
        <v>35</v>
      </c>
      <c r="Q67" s="2" t="s">
        <v>35</v>
      </c>
      <c r="R67" s="2" t="s">
        <v>35</v>
      </c>
      <c r="S67" s="2" t="s">
        <v>35</v>
      </c>
      <c r="V67" s="3">
        <v>44979</v>
      </c>
      <c r="W67" s="7" t="str">
        <f>IF(F67="Unperfected","",IF(ISBLANK(F67)=FALSE,(NETWORKDAYS(F67,V67,Holidays!A:A))-H67-1,""))</f>
        <v/>
      </c>
      <c r="X67" s="2" t="s">
        <v>42</v>
      </c>
    </row>
    <row r="68" spans="1:29" ht="29" hidden="1" x14ac:dyDescent="0.35">
      <c r="A68" s="7" t="s">
        <v>286</v>
      </c>
      <c r="D68" s="7" t="s">
        <v>287</v>
      </c>
      <c r="E68" s="3">
        <v>44931</v>
      </c>
      <c r="F68" s="3">
        <f>E68</f>
        <v>44931</v>
      </c>
      <c r="G68" s="3" t="s">
        <v>97</v>
      </c>
      <c r="I68" s="2" t="s">
        <v>32</v>
      </c>
      <c r="J68" s="2" t="s">
        <v>288</v>
      </c>
      <c r="M68" s="2" t="s">
        <v>223</v>
      </c>
      <c r="N68" s="2" t="s">
        <v>34</v>
      </c>
      <c r="Q68" s="2" t="s">
        <v>34</v>
      </c>
      <c r="V68" s="3">
        <v>44995</v>
      </c>
      <c r="W68" s="7">
        <f>IF(F68="Unperfected","",IF(ISBLANK(F68)=FALSE,(NETWORKDAYS(F68,V68,Holidays!A:A))-H68-1,""))</f>
        <v>46</v>
      </c>
      <c r="X68" s="2" t="s">
        <v>37</v>
      </c>
    </row>
    <row r="69" spans="1:29" ht="29" hidden="1" x14ac:dyDescent="0.35">
      <c r="A69" s="7" t="s">
        <v>289</v>
      </c>
      <c r="D69" s="7" t="s">
        <v>287</v>
      </c>
      <c r="E69" s="3">
        <v>44931</v>
      </c>
      <c r="F69" s="3">
        <f>E69</f>
        <v>44931</v>
      </c>
      <c r="G69" s="3" t="s">
        <v>97</v>
      </c>
      <c r="I69" s="2" t="s">
        <v>32</v>
      </c>
      <c r="J69" s="2" t="s">
        <v>290</v>
      </c>
      <c r="M69" s="2" t="s">
        <v>223</v>
      </c>
      <c r="N69" s="2" t="s">
        <v>34</v>
      </c>
      <c r="Q69" s="2" t="s">
        <v>34</v>
      </c>
      <c r="V69" s="3">
        <v>44995</v>
      </c>
      <c r="W69" s="7">
        <f>IF(F69="Unperfected","",IF(ISBLANK(F69)=FALSE,(NETWORKDAYS(F69,V69,Holidays!A:A))-H69-1,""))</f>
        <v>46</v>
      </c>
      <c r="X69" s="2" t="s">
        <v>36</v>
      </c>
    </row>
    <row r="70" spans="1:29" ht="29" hidden="1" x14ac:dyDescent="0.35">
      <c r="A70" s="7" t="s">
        <v>291</v>
      </c>
      <c r="D70" s="7" t="s">
        <v>287</v>
      </c>
      <c r="E70" s="3">
        <v>44931</v>
      </c>
      <c r="F70" s="3">
        <f>E70</f>
        <v>44931</v>
      </c>
      <c r="G70" s="3" t="s">
        <v>97</v>
      </c>
      <c r="I70" s="2" t="s">
        <v>32</v>
      </c>
      <c r="J70" s="2" t="s">
        <v>292</v>
      </c>
      <c r="M70" s="2" t="s">
        <v>33</v>
      </c>
      <c r="N70" s="2" t="s">
        <v>34</v>
      </c>
      <c r="Q70" s="2" t="s">
        <v>34</v>
      </c>
      <c r="V70" s="3">
        <v>45058</v>
      </c>
      <c r="W70" s="7">
        <f>IF(F70="Unperfected","",IF(ISBLANK(F70)=FALSE,(NETWORKDAYS(F70,V70,Holidays!A:A))-H70-1,""))</f>
        <v>91</v>
      </c>
      <c r="X70" s="2" t="s">
        <v>37</v>
      </c>
    </row>
    <row r="71" spans="1:29" ht="29" hidden="1" x14ac:dyDescent="0.35">
      <c r="A71" s="7" t="s">
        <v>293</v>
      </c>
      <c r="D71" s="7" t="s">
        <v>287</v>
      </c>
      <c r="E71" s="3">
        <v>44931</v>
      </c>
      <c r="F71" s="3">
        <f>E71</f>
        <v>44931</v>
      </c>
      <c r="G71" s="3" t="s">
        <v>97</v>
      </c>
      <c r="I71" s="2" t="s">
        <v>32</v>
      </c>
      <c r="J71" s="2" t="s">
        <v>294</v>
      </c>
      <c r="M71" s="2" t="s">
        <v>223</v>
      </c>
      <c r="N71" s="2" t="s">
        <v>34</v>
      </c>
      <c r="Q71" s="2" t="s">
        <v>34</v>
      </c>
      <c r="V71" s="3">
        <v>44995</v>
      </c>
      <c r="W71" s="7">
        <f>IF(F71="Unperfected","",IF(ISBLANK(F71)=FALSE,(NETWORKDAYS(F71,V71,Holidays!A:A))-H71-1,""))</f>
        <v>46</v>
      </c>
      <c r="X71" s="2" t="s">
        <v>36</v>
      </c>
    </row>
    <row r="72" spans="1:29" ht="58" hidden="1" x14ac:dyDescent="0.35">
      <c r="A72" s="7" t="s">
        <v>295</v>
      </c>
      <c r="B72" s="13" t="s">
        <v>45</v>
      </c>
      <c r="D72" s="7" t="s">
        <v>296</v>
      </c>
      <c r="E72" s="3">
        <v>44944</v>
      </c>
      <c r="F72" s="3" t="s">
        <v>52</v>
      </c>
      <c r="G72" s="3" t="s">
        <v>297</v>
      </c>
      <c r="I72" s="2" t="s">
        <v>298</v>
      </c>
      <c r="J72" s="2" t="s">
        <v>299</v>
      </c>
      <c r="M72" s="2" t="s">
        <v>35</v>
      </c>
      <c r="N72" s="2" t="s">
        <v>35</v>
      </c>
      <c r="O72" s="2" t="s">
        <v>35</v>
      </c>
      <c r="P72" s="2" t="s">
        <v>35</v>
      </c>
      <c r="Q72" s="2" t="s">
        <v>35</v>
      </c>
      <c r="R72" s="2" t="s">
        <v>35</v>
      </c>
      <c r="S72" s="2" t="s">
        <v>35</v>
      </c>
      <c r="V72" s="3">
        <v>45170</v>
      </c>
      <c r="W72" s="7" t="str">
        <f>IF(F72="Unperfected","",IF(ISBLANK(F72)=FALSE,(NETWORKDAYS(F72,V72,Holidays!A:A))-H72-1,""))</f>
        <v/>
      </c>
      <c r="X72" s="2" t="s">
        <v>42</v>
      </c>
    </row>
    <row r="73" spans="1:29" ht="43.5" hidden="1" x14ac:dyDescent="0.35">
      <c r="A73" s="7" t="s">
        <v>300</v>
      </c>
      <c r="B73" s="14" t="s">
        <v>45</v>
      </c>
      <c r="D73" s="7" t="s">
        <v>301</v>
      </c>
      <c r="E73" s="3">
        <v>44946</v>
      </c>
      <c r="F73" s="3">
        <f t="shared" ref="F73:F88" si="2">E73</f>
        <v>44946</v>
      </c>
      <c r="G73" s="3" t="s">
        <v>55</v>
      </c>
      <c r="I73" s="2" t="s">
        <v>243</v>
      </c>
      <c r="J73" s="2" t="s">
        <v>302</v>
      </c>
      <c r="M73" s="2" t="s">
        <v>33</v>
      </c>
      <c r="N73" s="2" t="s">
        <v>34</v>
      </c>
      <c r="Q73" s="2" t="s">
        <v>40</v>
      </c>
      <c r="R73" s="2" t="s">
        <v>35</v>
      </c>
      <c r="V73" s="3">
        <v>45042</v>
      </c>
      <c r="W73" s="7">
        <f>IF(F73="Unperfected","",IF(ISBLANK(F73)=FALSE,(NETWORKDAYS(F73,V73,Holidays!A:A))-H73-1,""))</f>
        <v>68</v>
      </c>
      <c r="X73" s="2" t="s">
        <v>36</v>
      </c>
    </row>
    <row r="74" spans="1:29" ht="43.5" hidden="1" x14ac:dyDescent="0.35">
      <c r="A74" s="7" t="s">
        <v>303</v>
      </c>
      <c r="B74" s="14" t="s">
        <v>45</v>
      </c>
      <c r="E74" s="3">
        <v>44950</v>
      </c>
      <c r="F74" s="3">
        <f t="shared" si="2"/>
        <v>44950</v>
      </c>
      <c r="G74" s="3" t="s">
        <v>97</v>
      </c>
      <c r="I74" s="2" t="s">
        <v>304</v>
      </c>
      <c r="J74" s="2" t="s">
        <v>305</v>
      </c>
      <c r="M74" s="2" t="s">
        <v>33</v>
      </c>
      <c r="N74" s="2" t="s">
        <v>34</v>
      </c>
      <c r="Q74" s="2" t="s">
        <v>40</v>
      </c>
      <c r="V74" s="3">
        <v>44958</v>
      </c>
      <c r="W74" s="7">
        <f>IF(F74="Unperfected","",IF(ISBLANK(F74)=FALSE,(NETWORKDAYS(F74,V74,Holidays!A:A))-H74-1,""))</f>
        <v>6</v>
      </c>
      <c r="X74" s="2" t="s">
        <v>72</v>
      </c>
    </row>
    <row r="75" spans="1:29" ht="43.5" hidden="1" x14ac:dyDescent="0.35">
      <c r="A75" s="7" t="s">
        <v>306</v>
      </c>
      <c r="B75" s="14" t="s">
        <v>45</v>
      </c>
      <c r="D75" s="7" t="s">
        <v>307</v>
      </c>
      <c r="E75" s="3">
        <v>44958</v>
      </c>
      <c r="F75" s="3">
        <f t="shared" si="2"/>
        <v>44958</v>
      </c>
      <c r="G75" s="3" t="s">
        <v>97</v>
      </c>
      <c r="I75" s="2" t="s">
        <v>304</v>
      </c>
      <c r="J75" s="2" t="s">
        <v>305</v>
      </c>
      <c r="M75" s="2" t="s">
        <v>33</v>
      </c>
      <c r="N75" s="2" t="s">
        <v>40</v>
      </c>
      <c r="O75" s="2" t="s">
        <v>34</v>
      </c>
      <c r="P75" s="3">
        <v>44960</v>
      </c>
      <c r="Q75" s="2" t="s">
        <v>40</v>
      </c>
      <c r="R75" s="2" t="s">
        <v>35</v>
      </c>
      <c r="V75" s="3">
        <v>45034</v>
      </c>
      <c r="W75" s="7">
        <f>IF(F75="Unperfected","",IF(ISBLANK(F75)=FALSE,(NETWORKDAYS(F75,V75,Holidays!A:A))-H75-1,""))</f>
        <v>54</v>
      </c>
      <c r="X75" s="2" t="s">
        <v>308</v>
      </c>
      <c r="AC75" s="2">
        <v>42</v>
      </c>
    </row>
    <row r="76" spans="1:29" ht="43.5" hidden="1" x14ac:dyDescent="0.35">
      <c r="A76" s="7" t="s">
        <v>309</v>
      </c>
      <c r="B76" s="14" t="s">
        <v>45</v>
      </c>
      <c r="C76" s="14" t="s">
        <v>66</v>
      </c>
      <c r="D76" s="7" t="s">
        <v>310</v>
      </c>
      <c r="E76" s="3">
        <v>44960</v>
      </c>
      <c r="F76" s="3">
        <f t="shared" si="2"/>
        <v>44960</v>
      </c>
      <c r="I76" s="2" t="s">
        <v>311</v>
      </c>
      <c r="J76" s="2" t="s">
        <v>312</v>
      </c>
      <c r="M76" s="2" t="s">
        <v>33</v>
      </c>
      <c r="N76" s="2" t="s">
        <v>34</v>
      </c>
      <c r="Q76" s="2" t="s">
        <v>40</v>
      </c>
      <c r="R76" s="2" t="s">
        <v>35</v>
      </c>
      <c r="V76" s="3">
        <v>45058</v>
      </c>
      <c r="W76" s="7">
        <f>IF(F76="Unperfected","",IF(ISBLANK(F76)=FALSE,(NETWORKDAYS(F76,V76,Holidays!A:A))-H76-1,""))</f>
        <v>70</v>
      </c>
      <c r="X76" s="2" t="s">
        <v>37</v>
      </c>
    </row>
    <row r="77" spans="1:29" ht="29" hidden="1" x14ac:dyDescent="0.35">
      <c r="A77" s="7" t="s">
        <v>313</v>
      </c>
      <c r="B77" s="14" t="s">
        <v>45</v>
      </c>
      <c r="D77" s="7" t="s">
        <v>287</v>
      </c>
      <c r="E77" s="3">
        <v>44960</v>
      </c>
      <c r="F77" s="3">
        <f t="shared" si="2"/>
        <v>44960</v>
      </c>
      <c r="G77" s="3" t="s">
        <v>97</v>
      </c>
      <c r="I77" s="2" t="s">
        <v>32</v>
      </c>
      <c r="J77" s="2" t="s">
        <v>314</v>
      </c>
      <c r="M77" s="2" t="s">
        <v>223</v>
      </c>
      <c r="N77" s="2" t="s">
        <v>34</v>
      </c>
      <c r="Q77" s="2" t="s">
        <v>34</v>
      </c>
      <c r="V77" s="3">
        <v>44995</v>
      </c>
      <c r="W77" s="7">
        <f>IF(F77="Unperfected","",IF(ISBLANK(F77)=FALSE,(NETWORKDAYS(F77,V77,Holidays!A:A))-H77-1,""))</f>
        <v>25</v>
      </c>
      <c r="X77" s="2" t="s">
        <v>37</v>
      </c>
    </row>
    <row r="78" spans="1:29" ht="29" hidden="1" x14ac:dyDescent="0.35">
      <c r="A78" s="7" t="s">
        <v>315</v>
      </c>
      <c r="B78" s="14" t="s">
        <v>45</v>
      </c>
      <c r="D78" s="7" t="s">
        <v>287</v>
      </c>
      <c r="E78" s="3">
        <v>44960</v>
      </c>
      <c r="F78" s="3">
        <f t="shared" si="2"/>
        <v>44960</v>
      </c>
      <c r="G78" s="3" t="s">
        <v>97</v>
      </c>
      <c r="I78" s="2" t="s">
        <v>32</v>
      </c>
      <c r="J78" s="2" t="s">
        <v>316</v>
      </c>
      <c r="M78" s="2" t="s">
        <v>223</v>
      </c>
      <c r="N78" s="2" t="s">
        <v>34</v>
      </c>
      <c r="Q78" s="2" t="s">
        <v>34</v>
      </c>
      <c r="V78" s="3">
        <v>44995</v>
      </c>
      <c r="W78" s="7">
        <f>IF(F78="Unperfected","",IF(ISBLANK(F78)=FALSE,(NETWORKDAYS(F78,V78,Holidays!A:A))-H78-1,""))</f>
        <v>25</v>
      </c>
      <c r="X78" s="2" t="s">
        <v>36</v>
      </c>
    </row>
    <row r="79" spans="1:29" ht="29" hidden="1" x14ac:dyDescent="0.35">
      <c r="A79" s="7" t="s">
        <v>317</v>
      </c>
      <c r="B79" s="14" t="s">
        <v>45</v>
      </c>
      <c r="D79" s="7" t="s">
        <v>287</v>
      </c>
      <c r="E79" s="3">
        <v>44960</v>
      </c>
      <c r="F79" s="3">
        <f t="shared" si="2"/>
        <v>44960</v>
      </c>
      <c r="G79" s="3" t="s">
        <v>97</v>
      </c>
      <c r="I79" s="2" t="s">
        <v>32</v>
      </c>
      <c r="J79" s="2" t="s">
        <v>318</v>
      </c>
      <c r="M79" s="2" t="s">
        <v>33</v>
      </c>
      <c r="N79" s="2" t="s">
        <v>34</v>
      </c>
      <c r="Q79" s="2" t="s">
        <v>34</v>
      </c>
      <c r="V79" s="3">
        <v>45058</v>
      </c>
      <c r="W79" s="7">
        <f>IF(F79="Unperfected","",IF(ISBLANK(F79)=FALSE,(NETWORKDAYS(F79,V79,Holidays!A:A))-H79-1,""))</f>
        <v>70</v>
      </c>
      <c r="X79" s="2" t="s">
        <v>37</v>
      </c>
    </row>
    <row r="80" spans="1:29" ht="29" hidden="1" x14ac:dyDescent="0.35">
      <c r="A80" s="7" t="s">
        <v>319</v>
      </c>
      <c r="B80" s="14" t="s">
        <v>45</v>
      </c>
      <c r="D80" s="7" t="s">
        <v>287</v>
      </c>
      <c r="E80" s="3">
        <v>44960</v>
      </c>
      <c r="F80" s="3">
        <f t="shared" si="2"/>
        <v>44960</v>
      </c>
      <c r="G80" s="3" t="s">
        <v>97</v>
      </c>
      <c r="I80" s="2" t="s">
        <v>32</v>
      </c>
      <c r="J80" s="2" t="s">
        <v>320</v>
      </c>
      <c r="M80" s="2" t="s">
        <v>223</v>
      </c>
      <c r="N80" s="2" t="s">
        <v>34</v>
      </c>
      <c r="Q80" s="2" t="s">
        <v>34</v>
      </c>
      <c r="V80" s="3">
        <v>44995</v>
      </c>
      <c r="W80" s="7">
        <f>IF(F80="Unperfected","",IF(ISBLANK(F80)=FALSE,(NETWORKDAYS(F80,V80,Holidays!A:A))-H80-1,""))</f>
        <v>25</v>
      </c>
      <c r="X80" s="2" t="s">
        <v>36</v>
      </c>
    </row>
    <row r="81" spans="1:30" hidden="1" x14ac:dyDescent="0.35">
      <c r="A81" s="7" t="s">
        <v>321</v>
      </c>
      <c r="B81" s="14" t="s">
        <v>45</v>
      </c>
      <c r="E81" s="3">
        <v>44965</v>
      </c>
      <c r="F81" s="3">
        <f t="shared" si="2"/>
        <v>44965</v>
      </c>
      <c r="I81" s="2" t="s">
        <v>322</v>
      </c>
      <c r="J81" s="2" t="s">
        <v>282</v>
      </c>
      <c r="M81" s="2" t="s">
        <v>35</v>
      </c>
      <c r="N81" s="2" t="s">
        <v>35</v>
      </c>
      <c r="O81" s="2" t="s">
        <v>35</v>
      </c>
      <c r="P81" s="2" t="s">
        <v>35</v>
      </c>
      <c r="Q81" s="2" t="s">
        <v>35</v>
      </c>
      <c r="R81" s="2" t="s">
        <v>35</v>
      </c>
      <c r="S81" s="2" t="s">
        <v>35</v>
      </c>
      <c r="V81" s="3">
        <v>44979</v>
      </c>
      <c r="W81" s="7">
        <f>IF(F81="Unperfected","",IF(ISBLANK(F81)=FALSE,(NETWORKDAYS(F81,V81,Holidays!A:A))-H81-1,""))</f>
        <v>10</v>
      </c>
      <c r="X81" s="2" t="s">
        <v>43</v>
      </c>
    </row>
    <row r="82" spans="1:30" ht="43.5" hidden="1" x14ac:dyDescent="0.35">
      <c r="A82" s="7" t="s">
        <v>323</v>
      </c>
      <c r="B82" s="14" t="s">
        <v>45</v>
      </c>
      <c r="C82" s="14" t="s">
        <v>66</v>
      </c>
      <c r="D82" s="7" t="s">
        <v>324</v>
      </c>
      <c r="E82" s="3">
        <v>44966</v>
      </c>
      <c r="F82" s="3">
        <f t="shared" si="2"/>
        <v>44966</v>
      </c>
      <c r="G82" s="3" t="s">
        <v>97</v>
      </c>
      <c r="I82" s="2" t="s">
        <v>115</v>
      </c>
      <c r="J82" s="2" t="s">
        <v>325</v>
      </c>
      <c r="M82" s="2" t="s">
        <v>33</v>
      </c>
      <c r="N82" s="2" t="s">
        <v>34</v>
      </c>
      <c r="Q82" s="2" t="s">
        <v>34</v>
      </c>
      <c r="V82" s="3">
        <v>45016</v>
      </c>
      <c r="W82" s="7">
        <f>IF(F82="Unperfected","",IF(ISBLANK(F82)=FALSE,(NETWORKDAYS(F82,V82,Holidays!A:A))-H82-1,""))</f>
        <v>36</v>
      </c>
      <c r="X82" s="2" t="s">
        <v>36</v>
      </c>
    </row>
    <row r="83" spans="1:30" ht="159.5" hidden="1" x14ac:dyDescent="0.35">
      <c r="A83" s="7" t="s">
        <v>326</v>
      </c>
      <c r="B83" s="14" t="s">
        <v>45</v>
      </c>
      <c r="C83" s="14" t="s">
        <v>66</v>
      </c>
      <c r="D83" s="7" t="s">
        <v>327</v>
      </c>
      <c r="E83" s="3">
        <v>44988</v>
      </c>
      <c r="F83" s="3">
        <f t="shared" si="2"/>
        <v>44988</v>
      </c>
      <c r="G83" s="3" t="s">
        <v>55</v>
      </c>
      <c r="I83" s="2" t="s">
        <v>243</v>
      </c>
      <c r="J83" s="2" t="s">
        <v>328</v>
      </c>
      <c r="M83" s="2" t="s">
        <v>33</v>
      </c>
      <c r="N83" s="2" t="s">
        <v>34</v>
      </c>
      <c r="Q83" s="2" t="s">
        <v>34</v>
      </c>
      <c r="V83" s="3">
        <v>45198</v>
      </c>
      <c r="W83" s="7">
        <f>IF(F83="Unperfected","",IF(ISBLANK(F83)=FALSE,(NETWORKDAYS(F83,V83,Holidays!A:A))-H83-1,""))</f>
        <v>150</v>
      </c>
      <c r="X83" s="2" t="s">
        <v>39</v>
      </c>
    </row>
    <row r="84" spans="1:30" ht="29" hidden="1" x14ac:dyDescent="0.35">
      <c r="A84" s="7" t="s">
        <v>329</v>
      </c>
      <c r="B84" s="14" t="s">
        <v>45</v>
      </c>
      <c r="D84" s="7" t="s">
        <v>330</v>
      </c>
      <c r="E84" s="3">
        <v>44988</v>
      </c>
      <c r="F84" s="3">
        <f t="shared" si="2"/>
        <v>44988</v>
      </c>
      <c r="I84" s="2" t="s">
        <v>32</v>
      </c>
      <c r="J84" s="2" t="s">
        <v>331</v>
      </c>
      <c r="M84" s="2" t="s">
        <v>33</v>
      </c>
      <c r="N84" s="2" t="s">
        <v>34</v>
      </c>
      <c r="Q84" s="2" t="s">
        <v>34</v>
      </c>
      <c r="V84" s="3">
        <v>44995</v>
      </c>
      <c r="W84" s="7">
        <f>IF(F84="Unperfected","",IF(ISBLANK(F84)=FALSE,(NETWORKDAYS(F84,V84,Holidays!A:A))-H84-1,""))</f>
        <v>5</v>
      </c>
      <c r="X84" s="2" t="s">
        <v>37</v>
      </c>
    </row>
    <row r="85" spans="1:30" ht="29" hidden="1" x14ac:dyDescent="0.35">
      <c r="A85" s="7" t="s">
        <v>332</v>
      </c>
      <c r="B85" s="14" t="s">
        <v>45</v>
      </c>
      <c r="D85" s="7" t="s">
        <v>330</v>
      </c>
      <c r="E85" s="3">
        <v>44988</v>
      </c>
      <c r="F85" s="3">
        <f t="shared" si="2"/>
        <v>44988</v>
      </c>
      <c r="I85" s="2" t="s">
        <v>32</v>
      </c>
      <c r="J85" s="2" t="s">
        <v>333</v>
      </c>
      <c r="M85" s="2" t="s">
        <v>33</v>
      </c>
      <c r="N85" s="2" t="s">
        <v>34</v>
      </c>
      <c r="Q85" s="2" t="s">
        <v>34</v>
      </c>
      <c r="V85" s="3">
        <v>44995</v>
      </c>
      <c r="W85" s="7">
        <f>IF(F85="Unperfected","",IF(ISBLANK(F85)=FALSE,(NETWORKDAYS(F85,V85,Holidays!A:A))-H85-1,""))</f>
        <v>5</v>
      </c>
      <c r="X85" s="2" t="s">
        <v>36</v>
      </c>
    </row>
    <row r="86" spans="1:30" ht="29" hidden="1" x14ac:dyDescent="0.35">
      <c r="A86" s="7" t="s">
        <v>334</v>
      </c>
      <c r="B86" s="14" t="s">
        <v>45</v>
      </c>
      <c r="D86" s="7" t="s">
        <v>330</v>
      </c>
      <c r="E86" s="3">
        <v>44988</v>
      </c>
      <c r="F86" s="3">
        <f t="shared" si="2"/>
        <v>44988</v>
      </c>
      <c r="G86" s="3" t="s">
        <v>97</v>
      </c>
      <c r="I86" s="2" t="s">
        <v>32</v>
      </c>
      <c r="J86" s="2" t="s">
        <v>335</v>
      </c>
      <c r="M86" s="2" t="s">
        <v>33</v>
      </c>
      <c r="N86" s="2" t="s">
        <v>34</v>
      </c>
      <c r="Q86" s="2" t="s">
        <v>34</v>
      </c>
      <c r="V86" s="3">
        <v>45058</v>
      </c>
      <c r="W86" s="7">
        <f>IF(F86="Unperfected","",IF(ISBLANK(F86)=FALSE,(NETWORKDAYS(F86,V86,Holidays!A:A))-H86-1,""))</f>
        <v>50</v>
      </c>
      <c r="X86" s="2" t="s">
        <v>37</v>
      </c>
    </row>
    <row r="87" spans="1:30" ht="29" hidden="1" x14ac:dyDescent="0.35">
      <c r="A87" s="7" t="s">
        <v>336</v>
      </c>
      <c r="B87" s="14" t="s">
        <v>45</v>
      </c>
      <c r="D87" s="7" t="s">
        <v>330</v>
      </c>
      <c r="E87" s="3">
        <v>44988</v>
      </c>
      <c r="F87" s="3">
        <f t="shared" si="2"/>
        <v>44988</v>
      </c>
      <c r="I87" s="2" t="s">
        <v>32</v>
      </c>
      <c r="J87" s="2" t="s">
        <v>337</v>
      </c>
      <c r="M87" s="2" t="s">
        <v>33</v>
      </c>
      <c r="N87" s="2" t="s">
        <v>34</v>
      </c>
      <c r="Q87" s="2" t="s">
        <v>34</v>
      </c>
      <c r="V87" s="3">
        <v>44995</v>
      </c>
      <c r="W87" s="7">
        <f>IF(F87="Unperfected","",IF(ISBLANK(F87)=FALSE,(NETWORKDAYS(F87,V87,Holidays!A:A))-H87-1,""))</f>
        <v>5</v>
      </c>
      <c r="X87" s="2" t="s">
        <v>36</v>
      </c>
    </row>
    <row r="88" spans="1:30" ht="29" hidden="1" x14ac:dyDescent="0.35">
      <c r="A88" s="7" t="s">
        <v>338</v>
      </c>
      <c r="B88" s="14" t="s">
        <v>45</v>
      </c>
      <c r="D88" s="7" t="s">
        <v>339</v>
      </c>
      <c r="E88" s="3">
        <v>44991</v>
      </c>
      <c r="F88" s="3">
        <f t="shared" si="2"/>
        <v>44991</v>
      </c>
      <c r="I88" s="2" t="s">
        <v>340</v>
      </c>
      <c r="J88" s="2" t="s">
        <v>341</v>
      </c>
      <c r="M88" s="2" t="s">
        <v>33</v>
      </c>
      <c r="N88" s="2" t="s">
        <v>34</v>
      </c>
      <c r="Q88" s="2" t="s">
        <v>34</v>
      </c>
      <c r="V88" s="3">
        <v>45058</v>
      </c>
      <c r="W88" s="7">
        <f>IF(F88="Unperfected","",IF(ISBLANK(F88)=FALSE,(NETWORKDAYS(F88,V88,Holidays!A:A))-H88-1,""))</f>
        <v>49</v>
      </c>
      <c r="X88" s="2" t="s">
        <v>36</v>
      </c>
    </row>
    <row r="89" spans="1:30" ht="58" hidden="1" x14ac:dyDescent="0.35">
      <c r="A89" s="7" t="s">
        <v>342</v>
      </c>
      <c r="C89" s="14" t="s">
        <v>66</v>
      </c>
      <c r="D89" s="7" t="s">
        <v>343</v>
      </c>
      <c r="E89" s="3">
        <v>44993</v>
      </c>
      <c r="F89" s="3">
        <v>45023</v>
      </c>
      <c r="G89" s="3" t="s">
        <v>55</v>
      </c>
      <c r="I89" s="2" t="s">
        <v>344</v>
      </c>
      <c r="J89" s="2" t="s">
        <v>345</v>
      </c>
      <c r="M89" s="2" t="s">
        <v>33</v>
      </c>
      <c r="N89" s="2" t="s">
        <v>34</v>
      </c>
      <c r="Q89" s="2" t="s">
        <v>40</v>
      </c>
      <c r="V89" s="19"/>
      <c r="W89" s="7">
        <f>IF(F89="Unperfected","",IF(ISBLANK(F89)=FALSE,(NETWORKDAYS(F89,V89,Holidays!A:A))-H89-1,""))</f>
        <v>-32088</v>
      </c>
    </row>
    <row r="90" spans="1:30" ht="58" hidden="1" x14ac:dyDescent="0.35">
      <c r="A90" s="7" t="s">
        <v>346</v>
      </c>
      <c r="B90" s="13"/>
      <c r="C90" s="14" t="s">
        <v>66</v>
      </c>
      <c r="D90" s="7" t="s">
        <v>347</v>
      </c>
      <c r="E90" s="3">
        <v>44994</v>
      </c>
      <c r="F90" s="3">
        <v>45023</v>
      </c>
      <c r="G90" s="3" t="s">
        <v>55</v>
      </c>
      <c r="I90" s="2" t="s">
        <v>344</v>
      </c>
      <c r="J90" s="2" t="s">
        <v>348</v>
      </c>
      <c r="M90" s="2" t="s">
        <v>33</v>
      </c>
      <c r="N90" s="2" t="s">
        <v>34</v>
      </c>
      <c r="Q90" s="2" t="s">
        <v>40</v>
      </c>
      <c r="V90" s="19"/>
      <c r="W90" s="7">
        <f>IF(F90="Unperfected","",IF(ISBLANK(F90)=FALSE,(NETWORKDAYS(F90,V90,Holidays!A:A))-H90-1,""))</f>
        <v>-32088</v>
      </c>
    </row>
    <row r="91" spans="1:30" ht="58" hidden="1" x14ac:dyDescent="0.35">
      <c r="A91" s="7" t="s">
        <v>349</v>
      </c>
      <c r="B91" s="13" t="s">
        <v>63</v>
      </c>
      <c r="C91" s="14" t="s">
        <v>46</v>
      </c>
      <c r="D91" s="7" t="s">
        <v>350</v>
      </c>
      <c r="E91" s="3">
        <v>44998</v>
      </c>
      <c r="F91" s="3">
        <f>E91</f>
        <v>44998</v>
      </c>
      <c r="G91" s="3" t="s">
        <v>97</v>
      </c>
      <c r="I91" s="2" t="s">
        <v>189</v>
      </c>
      <c r="J91" s="2" t="s">
        <v>351</v>
      </c>
      <c r="M91" s="2" t="s">
        <v>33</v>
      </c>
      <c r="N91" s="2" t="s">
        <v>34</v>
      </c>
      <c r="Q91" s="2" t="s">
        <v>40</v>
      </c>
      <c r="R91" s="2" t="s">
        <v>35</v>
      </c>
      <c r="V91" s="3">
        <v>45192</v>
      </c>
      <c r="W91" s="7">
        <f>IF(F91="Unperfected","",IF(ISBLANK(F91)=FALSE,(NETWORKDAYS(F91,V91,Holidays!A:A))-H91-1,""))</f>
        <v>139</v>
      </c>
      <c r="X91" s="2" t="s">
        <v>39</v>
      </c>
      <c r="AC91" s="2">
        <v>42</v>
      </c>
      <c r="AD91" s="2">
        <v>42</v>
      </c>
    </row>
    <row r="92" spans="1:30" ht="72.5" x14ac:dyDescent="0.35">
      <c r="A92" s="7" t="s">
        <v>352</v>
      </c>
      <c r="B92" s="13"/>
      <c r="C92" s="14" t="s">
        <v>66</v>
      </c>
      <c r="D92" s="7" t="s">
        <v>353</v>
      </c>
      <c r="E92" s="3">
        <v>44999</v>
      </c>
      <c r="F92" s="3">
        <v>45023</v>
      </c>
      <c r="I92" s="2" t="s">
        <v>354</v>
      </c>
      <c r="J92" s="2" t="s">
        <v>355</v>
      </c>
      <c r="M92" s="2" t="s">
        <v>51</v>
      </c>
      <c r="N92" s="2" t="s">
        <v>34</v>
      </c>
      <c r="Q92" s="2" t="s">
        <v>34</v>
      </c>
      <c r="V92" s="3">
        <v>45198</v>
      </c>
      <c r="W92" s="7">
        <f>IF(F92="Unperfected","",IF(ISBLANK(F92)=FALSE,(NETWORKDAYS(F92,V92,Holidays!A:A))-H92-1,""))</f>
        <v>125</v>
      </c>
      <c r="X92" s="2" t="s">
        <v>39</v>
      </c>
    </row>
    <row r="93" spans="1:30" ht="101.5" hidden="1" x14ac:dyDescent="0.35">
      <c r="A93" s="7" t="s">
        <v>356</v>
      </c>
      <c r="B93" s="13" t="s">
        <v>63</v>
      </c>
      <c r="C93" s="14" t="s">
        <v>66</v>
      </c>
      <c r="D93" s="7" t="s">
        <v>357</v>
      </c>
      <c r="E93" s="3">
        <v>44999</v>
      </c>
      <c r="F93" s="3">
        <v>45023</v>
      </c>
      <c r="I93" s="2" t="s">
        <v>354</v>
      </c>
      <c r="J93" s="2" t="s">
        <v>358</v>
      </c>
      <c r="M93" s="2" t="s">
        <v>51</v>
      </c>
      <c r="N93" s="2" t="s">
        <v>34</v>
      </c>
      <c r="Q93" s="2" t="s">
        <v>34</v>
      </c>
      <c r="V93" s="19"/>
      <c r="W93" s="7">
        <f>IF(F93="Unperfected","",IF(ISBLANK(F93)=FALSE,(NETWORKDAYS(F93,V93,Holidays!A:A))-H93-1,""))</f>
        <v>-32088</v>
      </c>
    </row>
    <row r="94" spans="1:30" ht="58" hidden="1" x14ac:dyDescent="0.35">
      <c r="A94" s="7" t="s">
        <v>359</v>
      </c>
      <c r="B94" s="13"/>
      <c r="C94" s="14" t="s">
        <v>66</v>
      </c>
      <c r="D94" s="7" t="s">
        <v>360</v>
      </c>
      <c r="E94" s="3">
        <v>45000</v>
      </c>
      <c r="F94" s="3">
        <v>45023</v>
      </c>
      <c r="I94" s="2" t="s">
        <v>354</v>
      </c>
      <c r="J94" s="2" t="s">
        <v>361</v>
      </c>
      <c r="M94" s="2" t="s">
        <v>51</v>
      </c>
      <c r="N94" s="2" t="s">
        <v>34</v>
      </c>
      <c r="Q94" s="2" t="s">
        <v>34</v>
      </c>
      <c r="V94" s="19"/>
      <c r="W94" s="7">
        <f>IF(F94="Unperfected","",IF(ISBLANK(F94)=FALSE,(NETWORKDAYS(F94,V94,Holidays!A:A))-H94-1,""))</f>
        <v>-32088</v>
      </c>
    </row>
    <row r="95" spans="1:30" ht="87" x14ac:dyDescent="0.35">
      <c r="A95" s="7" t="s">
        <v>362</v>
      </c>
      <c r="B95" s="13" t="s">
        <v>63</v>
      </c>
      <c r="C95" s="14" t="s">
        <v>46</v>
      </c>
      <c r="D95" s="7" t="s">
        <v>363</v>
      </c>
      <c r="E95" s="3">
        <v>45000</v>
      </c>
      <c r="F95" s="3">
        <v>45023</v>
      </c>
      <c r="G95" s="3" t="s">
        <v>55</v>
      </c>
      <c r="I95" s="2" t="s">
        <v>354</v>
      </c>
      <c r="J95" s="2" t="s">
        <v>364</v>
      </c>
      <c r="L95" s="3">
        <v>45058</v>
      </c>
      <c r="M95" s="2" t="s">
        <v>51</v>
      </c>
      <c r="N95" s="2" t="s">
        <v>34</v>
      </c>
      <c r="Q95" s="2" t="s">
        <v>34</v>
      </c>
      <c r="V95" s="3">
        <v>45196</v>
      </c>
      <c r="W95" s="7">
        <f>IF(F95="Unperfected","",IF(ISBLANK(F95)=FALSE,(NETWORKDAYS(F95,V95,Holidays!A:A))-H95-1,""))</f>
        <v>123</v>
      </c>
      <c r="X95" s="2" t="s">
        <v>39</v>
      </c>
      <c r="AC95" s="2">
        <v>42</v>
      </c>
      <c r="AD95" s="2">
        <v>42</v>
      </c>
    </row>
    <row r="96" spans="1:30" ht="101.5" hidden="1" x14ac:dyDescent="0.35">
      <c r="A96" s="7" t="s">
        <v>365</v>
      </c>
      <c r="B96" s="13" t="s">
        <v>63</v>
      </c>
      <c r="C96" s="14" t="s">
        <v>66</v>
      </c>
      <c r="D96" s="7" t="s">
        <v>366</v>
      </c>
      <c r="E96" s="3">
        <v>45011</v>
      </c>
      <c r="F96" s="3">
        <v>45011</v>
      </c>
      <c r="G96" s="3" t="s">
        <v>97</v>
      </c>
      <c r="I96" s="2" t="s">
        <v>367</v>
      </c>
      <c r="J96" s="2" t="s">
        <v>368</v>
      </c>
      <c r="L96" s="3" t="s">
        <v>35</v>
      </c>
      <c r="M96" s="2" t="s">
        <v>33</v>
      </c>
      <c r="N96" s="2" t="s">
        <v>34</v>
      </c>
      <c r="Q96" s="2" t="s">
        <v>40</v>
      </c>
      <c r="R96" s="2" t="s">
        <v>35</v>
      </c>
      <c r="V96" s="3">
        <v>45151</v>
      </c>
      <c r="W96" s="7">
        <f>IF(F96="Unperfected","",IF(ISBLANK(F96)=FALSE,(NETWORKDAYS(F96,V96,Holidays!A:A))-H96-1,""))</f>
        <v>99</v>
      </c>
      <c r="X96" s="2" t="s">
        <v>39</v>
      </c>
      <c r="AD96" s="2">
        <v>42</v>
      </c>
    </row>
    <row r="97" spans="1:30" ht="130.5" hidden="1" x14ac:dyDescent="0.35">
      <c r="A97" s="7" t="s">
        <v>369</v>
      </c>
      <c r="B97" s="13" t="s">
        <v>63</v>
      </c>
      <c r="C97" s="14" t="s">
        <v>46</v>
      </c>
      <c r="D97" s="29" t="s">
        <v>370</v>
      </c>
      <c r="E97" s="3">
        <v>45012</v>
      </c>
      <c r="F97" s="3">
        <f>E97</f>
        <v>45012</v>
      </c>
      <c r="G97" s="3" t="s">
        <v>97</v>
      </c>
      <c r="I97" s="2" t="s">
        <v>371</v>
      </c>
      <c r="J97" s="2" t="s">
        <v>372</v>
      </c>
      <c r="M97" s="2" t="s">
        <v>33</v>
      </c>
      <c r="N97" s="2" t="s">
        <v>34</v>
      </c>
      <c r="Q97" s="2" t="s">
        <v>40</v>
      </c>
      <c r="V97" s="19"/>
      <c r="W97" s="7">
        <f>IF(F97="Unperfected","",IF(ISBLANK(F97)=FALSE,(NETWORKDAYS(F97,V97,Holidays!A:A))-H97-1,""))</f>
        <v>-32079</v>
      </c>
    </row>
    <row r="98" spans="1:30" ht="72.5" hidden="1" x14ac:dyDescent="0.35">
      <c r="A98" s="7" t="s">
        <v>373</v>
      </c>
      <c r="B98" s="13" t="s">
        <v>45</v>
      </c>
      <c r="C98" s="14" t="s">
        <v>66</v>
      </c>
      <c r="D98" s="7" t="s">
        <v>374</v>
      </c>
      <c r="E98" s="3">
        <v>45012</v>
      </c>
      <c r="F98" s="3">
        <f>E98</f>
        <v>45012</v>
      </c>
      <c r="G98" s="3" t="s">
        <v>97</v>
      </c>
      <c r="I98" s="2" t="s">
        <v>371</v>
      </c>
      <c r="J98" s="2" t="s">
        <v>375</v>
      </c>
      <c r="M98" s="2" t="s">
        <v>33</v>
      </c>
      <c r="N98" s="2" t="s">
        <v>34</v>
      </c>
      <c r="Q98" s="2" t="s">
        <v>40</v>
      </c>
      <c r="R98" s="2" t="s">
        <v>35</v>
      </c>
      <c r="V98" s="3">
        <v>45113</v>
      </c>
      <c r="W98" s="7">
        <f>IF(F98="Unperfected","",IF(ISBLANK(F98)=FALSE,(NETWORKDAYS(F98,V98,Holidays!A:A))-H98-1,""))</f>
        <v>73</v>
      </c>
      <c r="X98" s="2" t="s">
        <v>39</v>
      </c>
      <c r="AD98" s="2">
        <v>42</v>
      </c>
    </row>
    <row r="99" spans="1:30" ht="43.5" hidden="1" x14ac:dyDescent="0.35">
      <c r="A99" s="7" t="s">
        <v>376</v>
      </c>
      <c r="B99" s="13" t="s">
        <v>377</v>
      </c>
      <c r="D99" s="7" t="s">
        <v>378</v>
      </c>
      <c r="E99" s="3">
        <v>45014</v>
      </c>
      <c r="F99" s="3">
        <f>E99</f>
        <v>45014</v>
      </c>
      <c r="G99" s="3" t="s">
        <v>97</v>
      </c>
      <c r="I99" s="2" t="s">
        <v>379</v>
      </c>
      <c r="J99" s="2" t="s">
        <v>380</v>
      </c>
      <c r="M99" s="2" t="s">
        <v>33</v>
      </c>
      <c r="N99" s="2" t="s">
        <v>34</v>
      </c>
      <c r="Q99" s="2" t="s">
        <v>40</v>
      </c>
      <c r="V99" s="19"/>
      <c r="W99" s="7">
        <f>IF(F99="Unperfected","",IF(ISBLANK(F99)=FALSE,(NETWORKDAYS(F99,V99,Holidays!A:A))-H99-1,""))</f>
        <v>-32081</v>
      </c>
    </row>
    <row r="100" spans="1:30" ht="29" hidden="1" x14ac:dyDescent="0.35">
      <c r="A100" s="7" t="s">
        <v>381</v>
      </c>
      <c r="B100" s="13"/>
      <c r="D100" s="7" t="s">
        <v>382</v>
      </c>
      <c r="E100" s="3">
        <v>45015</v>
      </c>
      <c r="F100" s="3" t="s">
        <v>52</v>
      </c>
      <c r="G100" s="3" t="s">
        <v>297</v>
      </c>
      <c r="I100" s="2" t="s">
        <v>383</v>
      </c>
      <c r="J100" s="2" t="s">
        <v>384</v>
      </c>
      <c r="M100" s="2" t="s">
        <v>35</v>
      </c>
      <c r="N100" s="2" t="s">
        <v>35</v>
      </c>
      <c r="O100" s="2" t="s">
        <v>35</v>
      </c>
      <c r="P100" s="2" t="s">
        <v>35</v>
      </c>
      <c r="Q100" s="2" t="s">
        <v>35</v>
      </c>
      <c r="R100" s="2" t="s">
        <v>35</v>
      </c>
      <c r="S100" s="2" t="s">
        <v>35</v>
      </c>
      <c r="V100" s="3">
        <v>45084</v>
      </c>
      <c r="W100" s="7" t="str">
        <f>IF(F100="Unperfected","",IF(ISBLANK(F100)=FALSE,(NETWORKDAYS(F100,V100,Holidays!A:A))-H100-1,""))</f>
        <v/>
      </c>
      <c r="X100" s="2" t="s">
        <v>59</v>
      </c>
    </row>
    <row r="101" spans="1:30" ht="29" hidden="1" x14ac:dyDescent="0.35">
      <c r="A101" s="7" t="s">
        <v>385</v>
      </c>
      <c r="B101" s="13"/>
      <c r="D101" s="7" t="s">
        <v>386</v>
      </c>
      <c r="E101" s="3">
        <v>45019</v>
      </c>
      <c r="F101" s="3" t="s">
        <v>52</v>
      </c>
      <c r="I101" s="2" t="s">
        <v>387</v>
      </c>
      <c r="J101" s="2" t="s">
        <v>388</v>
      </c>
      <c r="M101" s="2" t="s">
        <v>35</v>
      </c>
      <c r="N101" s="2" t="s">
        <v>35</v>
      </c>
      <c r="O101" s="2" t="s">
        <v>35</v>
      </c>
      <c r="P101" s="2" t="s">
        <v>35</v>
      </c>
      <c r="Q101" s="2" t="s">
        <v>35</v>
      </c>
      <c r="R101" s="2" t="s">
        <v>35</v>
      </c>
      <c r="S101" s="2" t="s">
        <v>35</v>
      </c>
      <c r="V101" s="3">
        <v>45064</v>
      </c>
      <c r="W101" s="7" t="str">
        <f>IF(F101="Unperfected","",IF(ISBLANK(F101)=FALSE,(NETWORKDAYS(F101,V101,Holidays!A:A))-H101-1,""))</f>
        <v/>
      </c>
      <c r="X101" s="2" t="s">
        <v>42</v>
      </c>
    </row>
    <row r="102" spans="1:30" ht="58" hidden="1" x14ac:dyDescent="0.35">
      <c r="A102" s="7" t="s">
        <v>389</v>
      </c>
      <c r="B102" s="13" t="s">
        <v>377</v>
      </c>
      <c r="C102" s="14" t="s">
        <v>66</v>
      </c>
      <c r="D102" s="7" t="s">
        <v>390</v>
      </c>
      <c r="E102" s="3">
        <v>45022</v>
      </c>
      <c r="F102" s="3">
        <f>E102</f>
        <v>45022</v>
      </c>
      <c r="I102" s="2" t="s">
        <v>391</v>
      </c>
      <c r="J102" s="2" t="s">
        <v>392</v>
      </c>
      <c r="M102" s="2" t="s">
        <v>33</v>
      </c>
      <c r="N102" s="2" t="s">
        <v>34</v>
      </c>
      <c r="Q102" s="2" t="s">
        <v>40</v>
      </c>
      <c r="V102" s="19"/>
      <c r="W102" s="7">
        <f>IF(F102="Unperfected","",IF(ISBLANK(F102)=FALSE,(NETWORKDAYS(F102,V102,Holidays!A:A))-H102-1,""))</f>
        <v>-32087</v>
      </c>
    </row>
    <row r="103" spans="1:30" ht="43.5" hidden="1" x14ac:dyDescent="0.35">
      <c r="A103" s="7" t="s">
        <v>393</v>
      </c>
      <c r="E103" s="3">
        <v>45023</v>
      </c>
      <c r="F103" s="3">
        <f>E103</f>
        <v>45023</v>
      </c>
      <c r="G103" s="3" t="s">
        <v>97</v>
      </c>
      <c r="I103" s="2" t="s">
        <v>394</v>
      </c>
      <c r="J103" s="2" t="s">
        <v>395</v>
      </c>
      <c r="M103" s="2" t="s">
        <v>33</v>
      </c>
      <c r="N103" s="2" t="s">
        <v>34</v>
      </c>
      <c r="Q103" s="2" t="s">
        <v>34</v>
      </c>
      <c r="V103" s="3">
        <v>45058</v>
      </c>
      <c r="W103" s="7">
        <f>IF(F103="Unperfected","",IF(ISBLANK(F103)=FALSE,(NETWORKDAYS(F103,V103,Holidays!A:A))-H103-1,""))</f>
        <v>25</v>
      </c>
      <c r="X103" s="2" t="s">
        <v>37</v>
      </c>
    </row>
    <row r="104" spans="1:30" ht="43.5" hidden="1" x14ac:dyDescent="0.35">
      <c r="A104" s="7" t="s">
        <v>396</v>
      </c>
      <c r="E104" s="3">
        <v>45023</v>
      </c>
      <c r="F104" s="3">
        <f>E104</f>
        <v>45023</v>
      </c>
      <c r="G104" s="3" t="s">
        <v>97</v>
      </c>
      <c r="I104" s="2" t="s">
        <v>394</v>
      </c>
      <c r="J104" s="2" t="s">
        <v>397</v>
      </c>
      <c r="M104" s="2" t="s">
        <v>33</v>
      </c>
      <c r="N104" s="2" t="s">
        <v>34</v>
      </c>
      <c r="Q104" s="2" t="s">
        <v>34</v>
      </c>
      <c r="V104" s="3">
        <v>45058</v>
      </c>
      <c r="W104" s="7">
        <f>IF(F104="Unperfected","",IF(ISBLANK(F104)=FALSE,(NETWORKDAYS(F104,V104,Holidays!A:A))-H104-1,""))</f>
        <v>25</v>
      </c>
      <c r="X104" s="2" t="s">
        <v>36</v>
      </c>
    </row>
    <row r="105" spans="1:30" ht="43.5" hidden="1" x14ac:dyDescent="0.35">
      <c r="A105" s="7" t="s">
        <v>398</v>
      </c>
      <c r="E105" s="3">
        <v>45023</v>
      </c>
      <c r="F105" s="3">
        <f>E105</f>
        <v>45023</v>
      </c>
      <c r="G105" s="3" t="s">
        <v>97</v>
      </c>
      <c r="I105" s="2" t="s">
        <v>394</v>
      </c>
      <c r="J105" s="2" t="s">
        <v>399</v>
      </c>
      <c r="M105" s="2" t="s">
        <v>33</v>
      </c>
      <c r="N105" s="2" t="s">
        <v>34</v>
      </c>
      <c r="Q105" s="2" t="s">
        <v>34</v>
      </c>
      <c r="V105" s="3">
        <v>45058</v>
      </c>
      <c r="W105" s="7">
        <f>IF(F105="Unperfected","",IF(ISBLANK(F105)=FALSE,(NETWORKDAYS(F105,V105,Holidays!A:A))-H105-1,""))</f>
        <v>25</v>
      </c>
      <c r="X105" s="2" t="s">
        <v>37</v>
      </c>
    </row>
    <row r="106" spans="1:30" ht="43.5" hidden="1" x14ac:dyDescent="0.35">
      <c r="A106" s="7" t="s">
        <v>400</v>
      </c>
      <c r="E106" s="3">
        <v>45023</v>
      </c>
      <c r="F106" s="3">
        <f>E106</f>
        <v>45023</v>
      </c>
      <c r="G106" s="3" t="s">
        <v>97</v>
      </c>
      <c r="I106" s="2" t="s">
        <v>394</v>
      </c>
      <c r="J106" s="2" t="s">
        <v>401</v>
      </c>
      <c r="M106" s="2" t="s">
        <v>33</v>
      </c>
      <c r="N106" s="2" t="s">
        <v>34</v>
      </c>
      <c r="Q106" s="2" t="s">
        <v>34</v>
      </c>
      <c r="V106" s="3">
        <v>45058</v>
      </c>
      <c r="W106" s="7">
        <f>IF(F106="Unperfected","",IF(ISBLANK(F106)=FALSE,(NETWORKDAYS(F106,V106,Holidays!A:A))-H106-1,""))</f>
        <v>25</v>
      </c>
      <c r="X106" s="2" t="s">
        <v>36</v>
      </c>
    </row>
    <row r="107" spans="1:30" ht="130.5" x14ac:dyDescent="0.35">
      <c r="A107" s="7" t="s">
        <v>402</v>
      </c>
      <c r="B107" s="13" t="s">
        <v>63</v>
      </c>
      <c r="D107" s="7" t="s">
        <v>403</v>
      </c>
      <c r="E107" s="3">
        <v>45047</v>
      </c>
      <c r="F107" s="3">
        <v>45069</v>
      </c>
      <c r="I107" s="2" t="s">
        <v>61</v>
      </c>
      <c r="J107" s="2" t="s">
        <v>404</v>
      </c>
      <c r="M107" s="2" t="s">
        <v>51</v>
      </c>
      <c r="N107" s="2" t="s">
        <v>34</v>
      </c>
      <c r="Q107" s="2" t="s">
        <v>34</v>
      </c>
      <c r="V107" s="3">
        <v>45118</v>
      </c>
      <c r="W107" s="7">
        <f>IF(F107="Unperfected","",IF(ISBLANK(F107)=FALSE,(NETWORKDAYS(F107,V107,Holidays!A:A))-H107-1,""))</f>
        <v>35</v>
      </c>
      <c r="X107" s="2" t="s">
        <v>37</v>
      </c>
    </row>
    <row r="108" spans="1:30" ht="116" hidden="1" x14ac:dyDescent="0.35">
      <c r="A108" s="7" t="s">
        <v>405</v>
      </c>
      <c r="B108" s="13" t="s">
        <v>45</v>
      </c>
      <c r="D108" s="7" t="s">
        <v>406</v>
      </c>
      <c r="E108" s="3">
        <v>45049</v>
      </c>
      <c r="F108" s="3">
        <f>E108</f>
        <v>45049</v>
      </c>
      <c r="I108" s="2" t="s">
        <v>407</v>
      </c>
      <c r="J108" s="2" t="s">
        <v>408</v>
      </c>
      <c r="M108" s="2" t="s">
        <v>33</v>
      </c>
      <c r="N108" s="2" t="s">
        <v>34</v>
      </c>
      <c r="Q108" s="2" t="s">
        <v>40</v>
      </c>
      <c r="V108" s="3">
        <v>45121</v>
      </c>
      <c r="W108" s="7">
        <f>IF(F108="Unperfected","",IF(ISBLANK(F108)=FALSE,(NETWORKDAYS(F108,V108,Holidays!A:A))-H108-1,""))</f>
        <v>52</v>
      </c>
      <c r="X108" s="2" t="s">
        <v>59</v>
      </c>
    </row>
    <row r="109" spans="1:30" ht="43.5" hidden="1" x14ac:dyDescent="0.35">
      <c r="A109" s="7" t="s">
        <v>409</v>
      </c>
      <c r="B109" s="13"/>
      <c r="E109" s="3">
        <v>45051</v>
      </c>
      <c r="F109" s="3">
        <f>E109</f>
        <v>45051</v>
      </c>
      <c r="I109" s="2" t="s">
        <v>394</v>
      </c>
      <c r="J109" s="2" t="s">
        <v>410</v>
      </c>
      <c r="M109" s="2" t="s">
        <v>33</v>
      </c>
      <c r="N109" s="2" t="s">
        <v>34</v>
      </c>
      <c r="Q109" s="2" t="s">
        <v>34</v>
      </c>
      <c r="V109" s="3">
        <v>45058</v>
      </c>
      <c r="W109" s="7">
        <f>IF(F109="Unperfected","",IF(ISBLANK(F109)=FALSE,(NETWORKDAYS(F109,V109,Holidays!A:A))-H109-1,""))</f>
        <v>5</v>
      </c>
      <c r="X109" s="2" t="s">
        <v>37</v>
      </c>
    </row>
    <row r="110" spans="1:30" ht="43.5" hidden="1" x14ac:dyDescent="0.35">
      <c r="A110" s="7" t="s">
        <v>411</v>
      </c>
      <c r="E110" s="3">
        <v>45051</v>
      </c>
      <c r="F110" s="3">
        <f>E110</f>
        <v>45051</v>
      </c>
      <c r="I110" s="2" t="s">
        <v>394</v>
      </c>
      <c r="J110" s="2" t="s">
        <v>412</v>
      </c>
      <c r="M110" s="2" t="s">
        <v>33</v>
      </c>
      <c r="N110" s="2" t="s">
        <v>34</v>
      </c>
      <c r="Q110" s="2" t="s">
        <v>34</v>
      </c>
      <c r="V110" s="3">
        <v>45058</v>
      </c>
      <c r="W110" s="7">
        <f>IF(F110="Unperfected","",IF(ISBLANK(F110)=FALSE,(NETWORKDAYS(F110,V110,Holidays!A:A))-H110-1,""))</f>
        <v>5</v>
      </c>
      <c r="X110" s="2" t="s">
        <v>36</v>
      </c>
    </row>
    <row r="111" spans="1:30" ht="43.5" hidden="1" x14ac:dyDescent="0.35">
      <c r="A111" s="7" t="s">
        <v>413</v>
      </c>
      <c r="E111" s="3">
        <v>45051</v>
      </c>
      <c r="F111" s="3">
        <f>E111</f>
        <v>45051</v>
      </c>
      <c r="I111" s="2" t="s">
        <v>394</v>
      </c>
      <c r="J111" s="2" t="s">
        <v>414</v>
      </c>
      <c r="M111" s="2" t="s">
        <v>33</v>
      </c>
      <c r="N111" s="2" t="s">
        <v>34</v>
      </c>
      <c r="Q111" s="2" t="s">
        <v>34</v>
      </c>
      <c r="V111" s="3">
        <v>45058</v>
      </c>
      <c r="W111" s="7">
        <f>IF(F111="Unperfected","",IF(ISBLANK(F111)=FALSE,(NETWORKDAYS(F111,V111,Holidays!A:A))-H111-1,""))</f>
        <v>5</v>
      </c>
      <c r="X111" s="2" t="s">
        <v>37</v>
      </c>
    </row>
    <row r="112" spans="1:30" ht="43.5" hidden="1" x14ac:dyDescent="0.35">
      <c r="A112" s="7" t="s">
        <v>415</v>
      </c>
      <c r="E112" s="3">
        <v>45051</v>
      </c>
      <c r="F112" s="3">
        <f>E112</f>
        <v>45051</v>
      </c>
      <c r="I112" s="2" t="s">
        <v>394</v>
      </c>
      <c r="J112" s="2" t="s">
        <v>416</v>
      </c>
      <c r="M112" s="2" t="s">
        <v>33</v>
      </c>
      <c r="N112" s="2" t="s">
        <v>34</v>
      </c>
      <c r="Q112" s="2" t="s">
        <v>34</v>
      </c>
      <c r="V112" s="3">
        <v>45058</v>
      </c>
      <c r="W112" s="7">
        <f>IF(F112="Unperfected","",IF(ISBLANK(F112)=FALSE,(NETWORKDAYS(F112,V112,Holidays!A:A))-H112-1,""))</f>
        <v>5</v>
      </c>
      <c r="X112" s="2" t="s">
        <v>36</v>
      </c>
    </row>
    <row r="113" spans="1:24" ht="130.5" hidden="1" x14ac:dyDescent="0.35">
      <c r="A113" s="7" t="s">
        <v>417</v>
      </c>
      <c r="B113" s="13" t="s">
        <v>45</v>
      </c>
      <c r="E113" s="3">
        <v>45057</v>
      </c>
      <c r="F113" s="3" t="s">
        <v>52</v>
      </c>
      <c r="I113" s="2" t="s">
        <v>418</v>
      </c>
      <c r="J113" s="2" t="s">
        <v>419</v>
      </c>
      <c r="M113" s="2" t="s">
        <v>35</v>
      </c>
      <c r="N113" s="2" t="s">
        <v>35</v>
      </c>
      <c r="O113" s="2" t="s">
        <v>35</v>
      </c>
      <c r="P113" s="2" t="s">
        <v>35</v>
      </c>
      <c r="Q113" s="2" t="s">
        <v>35</v>
      </c>
      <c r="R113" s="2" t="s">
        <v>35</v>
      </c>
      <c r="S113" s="2" t="s">
        <v>35</v>
      </c>
      <c r="V113" s="3">
        <v>45121</v>
      </c>
      <c r="W113" s="7" t="str">
        <f>IF(F113="Unperfected","",IF(ISBLANK(F113)=FALSE,(NETWORKDAYS(F113,V113,Holidays!A:A))-H113-1,""))</f>
        <v/>
      </c>
      <c r="X113" s="2" t="s">
        <v>42</v>
      </c>
    </row>
    <row r="114" spans="1:24" ht="43.5" hidden="1" x14ac:dyDescent="0.35">
      <c r="A114" s="7" t="s">
        <v>420</v>
      </c>
      <c r="B114" s="13" t="s">
        <v>377</v>
      </c>
      <c r="C114" s="14" t="s">
        <v>66</v>
      </c>
      <c r="E114" s="3">
        <v>45062</v>
      </c>
      <c r="F114" s="3">
        <v>45062</v>
      </c>
      <c r="I114" s="2" t="s">
        <v>421</v>
      </c>
      <c r="J114" s="2" t="s">
        <v>422</v>
      </c>
      <c r="M114" s="2" t="s">
        <v>33</v>
      </c>
      <c r="N114" s="2" t="s">
        <v>34</v>
      </c>
      <c r="Q114" s="2" t="s">
        <v>40</v>
      </c>
      <c r="V114" s="3">
        <v>45198</v>
      </c>
      <c r="W114" s="7">
        <f>IF(F114="Unperfected","",IF(ISBLANK(F114)=FALSE,(NETWORKDAYS(F114,V114,Holidays!A:A))-H114-1,""))</f>
        <v>98</v>
      </c>
      <c r="X114" s="2" t="s">
        <v>39</v>
      </c>
    </row>
    <row r="115" spans="1:24" ht="159.5" hidden="1" x14ac:dyDescent="0.35">
      <c r="A115" s="7" t="s">
        <v>423</v>
      </c>
      <c r="B115" s="13"/>
      <c r="E115" s="3">
        <v>45068</v>
      </c>
      <c r="F115" s="3">
        <f>E115</f>
        <v>45068</v>
      </c>
      <c r="I115" s="2" t="s">
        <v>424</v>
      </c>
      <c r="J115" s="2" t="s">
        <v>425</v>
      </c>
      <c r="M115" s="2" t="s">
        <v>51</v>
      </c>
      <c r="N115" s="2" t="s">
        <v>34</v>
      </c>
      <c r="Q115" s="2" t="s">
        <v>34</v>
      </c>
      <c r="V115" s="19"/>
      <c r="W115" s="7">
        <f>IF(F115="Unperfected","",IF(ISBLANK(F115)=FALSE,(NETWORKDAYS(F115,V115,Holidays!A:A))-H115-1,""))</f>
        <v>-32119</v>
      </c>
    </row>
    <row r="116" spans="1:24" ht="43.5" hidden="1" x14ac:dyDescent="0.35">
      <c r="A116" s="7" t="s">
        <v>426</v>
      </c>
      <c r="B116" s="14" t="s">
        <v>45</v>
      </c>
      <c r="C116" s="14" t="s">
        <v>46</v>
      </c>
      <c r="D116" s="7" t="s">
        <v>134</v>
      </c>
      <c r="E116" s="3">
        <v>45044</v>
      </c>
      <c r="F116" s="3">
        <f>E116</f>
        <v>45044</v>
      </c>
      <c r="I116" s="2" t="s">
        <v>48</v>
      </c>
      <c r="J116" s="2" t="s">
        <v>427</v>
      </c>
      <c r="M116" s="2" t="s">
        <v>33</v>
      </c>
      <c r="N116" s="2" t="s">
        <v>34</v>
      </c>
      <c r="Q116" s="2" t="s">
        <v>34</v>
      </c>
      <c r="V116" s="3">
        <v>45084</v>
      </c>
      <c r="W116" s="7">
        <f>IF(F116="Unperfected","",IF(ISBLANK(F116)=FALSE,(NETWORKDAYS(F116,V116,Holidays!A:A))-H116-1,""))</f>
        <v>28</v>
      </c>
      <c r="X116" s="2" t="s">
        <v>37</v>
      </c>
    </row>
    <row r="117" spans="1:24" ht="29" hidden="1" x14ac:dyDescent="0.35">
      <c r="A117" s="7" t="s">
        <v>428</v>
      </c>
      <c r="D117" s="7" t="s">
        <v>146</v>
      </c>
      <c r="E117" s="3">
        <v>45071</v>
      </c>
      <c r="F117" s="3" t="s">
        <v>52</v>
      </c>
      <c r="I117" s="2" t="s">
        <v>429</v>
      </c>
      <c r="J117" s="2" t="s">
        <v>146</v>
      </c>
      <c r="M117" s="2" t="s">
        <v>35</v>
      </c>
      <c r="N117" s="2" t="s">
        <v>35</v>
      </c>
      <c r="O117" s="2" t="s">
        <v>35</v>
      </c>
      <c r="P117" s="2" t="s">
        <v>35</v>
      </c>
      <c r="Q117" s="2" t="s">
        <v>35</v>
      </c>
      <c r="R117" s="2" t="s">
        <v>35</v>
      </c>
      <c r="S117" s="2" t="s">
        <v>35</v>
      </c>
      <c r="V117" s="3">
        <v>45085</v>
      </c>
      <c r="W117" s="7" t="str">
        <f>IF(F117="Unperfected","",IF(ISBLANK(F117)=FALSE,(NETWORKDAYS(F117,V117,Holidays!A:A))-H117-1,""))</f>
        <v/>
      </c>
      <c r="X117" s="2" t="s">
        <v>42</v>
      </c>
    </row>
    <row r="118" spans="1:24" hidden="1" x14ac:dyDescent="0.35">
      <c r="A118" s="7" t="s">
        <v>430</v>
      </c>
      <c r="D118" s="7" t="s">
        <v>431</v>
      </c>
      <c r="E118" s="3">
        <v>45076</v>
      </c>
      <c r="F118" s="3" t="s">
        <v>52</v>
      </c>
      <c r="I118" s="2" t="s">
        <v>407</v>
      </c>
      <c r="J118" s="2" t="s">
        <v>432</v>
      </c>
      <c r="M118" s="2" t="s">
        <v>33</v>
      </c>
      <c r="N118" s="2" t="s">
        <v>34</v>
      </c>
      <c r="Q118" s="2" t="s">
        <v>40</v>
      </c>
      <c r="R118" s="2" t="s">
        <v>35</v>
      </c>
      <c r="V118" s="3">
        <v>45076</v>
      </c>
      <c r="W118" s="7" t="str">
        <f>IF(F118="Unperfected","",IF(ISBLANK(F118)=FALSE,(NETWORKDAYS(F118,V118,Holidays!A:A))-H118-1,""))</f>
        <v/>
      </c>
      <c r="X118" s="2" t="s">
        <v>104</v>
      </c>
    </row>
    <row r="119" spans="1:24" ht="29" hidden="1" x14ac:dyDescent="0.35">
      <c r="A119" s="7" t="s">
        <v>433</v>
      </c>
      <c r="D119" s="7" t="s">
        <v>434</v>
      </c>
      <c r="E119" s="3">
        <v>45079</v>
      </c>
      <c r="F119" s="3">
        <f>E119</f>
        <v>45079</v>
      </c>
      <c r="I119" s="2" t="s">
        <v>435</v>
      </c>
      <c r="J119" s="2" t="s">
        <v>436</v>
      </c>
      <c r="M119" s="2" t="s">
        <v>33</v>
      </c>
      <c r="N119" s="2" t="s">
        <v>34</v>
      </c>
      <c r="Q119" s="2" t="s">
        <v>34</v>
      </c>
      <c r="V119" s="3">
        <v>45085</v>
      </c>
      <c r="W119" s="7">
        <f>IF(F119="Unperfected","",IF(ISBLANK(F119)=FALSE,(NETWORKDAYS(F119,V119,Holidays!A:A))-H119-1,""))</f>
        <v>4</v>
      </c>
      <c r="X119" s="2" t="s">
        <v>37</v>
      </c>
    </row>
    <row r="120" spans="1:24" hidden="1" x14ac:dyDescent="0.35">
      <c r="A120" s="7" t="s">
        <v>437</v>
      </c>
      <c r="D120" s="7" t="s">
        <v>434</v>
      </c>
      <c r="E120" s="3">
        <v>45079</v>
      </c>
      <c r="F120" s="3">
        <f>E120</f>
        <v>45079</v>
      </c>
      <c r="I120" s="2" t="s">
        <v>435</v>
      </c>
      <c r="J120" s="2" t="s">
        <v>438</v>
      </c>
      <c r="M120" s="2" t="s">
        <v>33</v>
      </c>
      <c r="N120" s="2" t="s">
        <v>34</v>
      </c>
      <c r="Q120" s="2" t="s">
        <v>34</v>
      </c>
      <c r="V120" s="3">
        <v>45085</v>
      </c>
      <c r="W120" s="7">
        <f>IF(F120="Unperfected","",IF(ISBLANK(F120)=FALSE,(NETWORKDAYS(F120,V120,Holidays!A:A))-H120-1,""))</f>
        <v>4</v>
      </c>
      <c r="X120" s="2" t="s">
        <v>36</v>
      </c>
    </row>
    <row r="121" spans="1:24" hidden="1" x14ac:dyDescent="0.35">
      <c r="A121" s="7" t="s">
        <v>439</v>
      </c>
      <c r="D121" s="7" t="s">
        <v>434</v>
      </c>
      <c r="E121" s="3">
        <v>45079</v>
      </c>
      <c r="F121" s="3">
        <f>E121</f>
        <v>45079</v>
      </c>
      <c r="I121" s="2" t="s">
        <v>435</v>
      </c>
      <c r="J121" s="2" t="s">
        <v>440</v>
      </c>
      <c r="M121" s="2" t="s">
        <v>33</v>
      </c>
      <c r="N121" s="2" t="s">
        <v>34</v>
      </c>
      <c r="Q121" s="2" t="s">
        <v>34</v>
      </c>
      <c r="V121" s="3">
        <v>45085</v>
      </c>
      <c r="W121" s="7">
        <f>IF(F121="Unperfected","",IF(ISBLANK(F121)=FALSE,(NETWORKDAYS(F121,V121,Holidays!A:A))-H121-1,""))</f>
        <v>4</v>
      </c>
      <c r="X121" s="2" t="s">
        <v>36</v>
      </c>
    </row>
    <row r="122" spans="1:24" hidden="1" x14ac:dyDescent="0.35">
      <c r="A122" s="7" t="s">
        <v>441</v>
      </c>
      <c r="D122" s="7" t="s">
        <v>434</v>
      </c>
      <c r="E122" s="3">
        <v>45079</v>
      </c>
      <c r="F122" s="3">
        <f>E122</f>
        <v>45079</v>
      </c>
      <c r="I122" s="2" t="s">
        <v>435</v>
      </c>
      <c r="J122" s="2" t="s">
        <v>442</v>
      </c>
      <c r="M122" s="2" t="s">
        <v>33</v>
      </c>
      <c r="N122" s="2" t="s">
        <v>34</v>
      </c>
      <c r="Q122" s="2" t="s">
        <v>34</v>
      </c>
      <c r="V122" s="3">
        <v>45085</v>
      </c>
      <c r="W122" s="7">
        <f>IF(F122="Unperfected","",IF(ISBLANK(F122)=FALSE,(NETWORKDAYS(F122,V122,Holidays!A:A))-H122-1,""))</f>
        <v>4</v>
      </c>
      <c r="X122" s="2" t="s">
        <v>36</v>
      </c>
    </row>
    <row r="123" spans="1:24" ht="29" hidden="1" x14ac:dyDescent="0.35">
      <c r="A123" s="7" t="s">
        <v>443</v>
      </c>
      <c r="C123" s="14" t="s">
        <v>66</v>
      </c>
      <c r="D123" s="7" t="s">
        <v>444</v>
      </c>
      <c r="E123" s="3">
        <v>45096</v>
      </c>
      <c r="F123" s="3" t="s">
        <v>52</v>
      </c>
      <c r="I123" s="2" t="s">
        <v>429</v>
      </c>
      <c r="J123" s="2" t="s">
        <v>445</v>
      </c>
      <c r="M123" s="2" t="s">
        <v>35</v>
      </c>
      <c r="N123" s="2" t="s">
        <v>35</v>
      </c>
      <c r="O123" s="2" t="s">
        <v>35</v>
      </c>
      <c r="P123" s="2" t="s">
        <v>35</v>
      </c>
      <c r="Q123" s="2" t="s">
        <v>35</v>
      </c>
      <c r="R123" s="2" t="s">
        <v>35</v>
      </c>
      <c r="S123" s="2" t="s">
        <v>35</v>
      </c>
      <c r="V123" s="3">
        <v>45097</v>
      </c>
      <c r="W123" s="7" t="str">
        <f>IF(F123="Unperfected","",IF(ISBLANK(F123)=FALSE,(NETWORKDAYS(F123,V123,Holidays!A:A))-H123-1,""))</f>
        <v/>
      </c>
      <c r="X123" s="2" t="s">
        <v>42</v>
      </c>
    </row>
    <row r="124" spans="1:24" hidden="1" x14ac:dyDescent="0.35">
      <c r="A124" s="7" t="s">
        <v>446</v>
      </c>
      <c r="C124" s="14" t="s">
        <v>66</v>
      </c>
      <c r="D124" s="7" t="s">
        <v>147</v>
      </c>
      <c r="E124" s="3">
        <v>45096</v>
      </c>
      <c r="F124" s="3" t="s">
        <v>52</v>
      </c>
      <c r="I124" s="4" t="s">
        <v>447</v>
      </c>
      <c r="J124" s="2" t="s">
        <v>147</v>
      </c>
      <c r="M124" s="2" t="s">
        <v>35</v>
      </c>
      <c r="N124" s="2" t="s">
        <v>35</v>
      </c>
      <c r="O124" s="2" t="s">
        <v>35</v>
      </c>
      <c r="P124" s="2" t="s">
        <v>35</v>
      </c>
      <c r="Q124" s="2" t="s">
        <v>35</v>
      </c>
      <c r="R124" s="2" t="s">
        <v>35</v>
      </c>
      <c r="S124" s="2" t="s">
        <v>35</v>
      </c>
      <c r="V124" s="3">
        <v>45097</v>
      </c>
      <c r="W124" s="7" t="str">
        <f>IF(F124="Unperfected","",IF(ISBLANK(F124)=FALSE,(NETWORKDAYS(F124,V124,Holidays!A:A))-H124-1,""))</f>
        <v/>
      </c>
      <c r="X124" s="2" t="s">
        <v>38</v>
      </c>
    </row>
    <row r="125" spans="1:24" ht="43.5" hidden="1" x14ac:dyDescent="0.35">
      <c r="A125" s="7" t="s">
        <v>448</v>
      </c>
      <c r="B125" s="14" t="s">
        <v>45</v>
      </c>
      <c r="D125" s="7" t="s">
        <v>449</v>
      </c>
      <c r="E125" s="3">
        <v>45098</v>
      </c>
      <c r="F125" s="3" t="s">
        <v>52</v>
      </c>
      <c r="I125" s="2" t="s">
        <v>450</v>
      </c>
      <c r="J125" s="2" t="s">
        <v>451</v>
      </c>
      <c r="M125" s="2" t="s">
        <v>35</v>
      </c>
      <c r="N125" s="2" t="s">
        <v>35</v>
      </c>
      <c r="O125" s="2" t="s">
        <v>35</v>
      </c>
      <c r="P125" s="2" t="s">
        <v>35</v>
      </c>
      <c r="Q125" s="2" t="s">
        <v>35</v>
      </c>
      <c r="R125" s="2" t="s">
        <v>35</v>
      </c>
      <c r="S125" s="2" t="s">
        <v>35</v>
      </c>
      <c r="V125" s="3">
        <v>45170</v>
      </c>
      <c r="W125" s="7" t="str">
        <f>IF(F125="Unperfected","",IF(ISBLANK(F125)=FALSE,(NETWORKDAYS(F125,V125,Holidays!A:A))-H125-1,""))</f>
        <v/>
      </c>
      <c r="X125" s="2" t="s">
        <v>42</v>
      </c>
    </row>
    <row r="126" spans="1:24" ht="43.5" hidden="1" x14ac:dyDescent="0.35">
      <c r="A126" s="7" t="s">
        <v>452</v>
      </c>
      <c r="B126" s="14" t="s">
        <v>45</v>
      </c>
      <c r="D126" s="7" t="s">
        <v>453</v>
      </c>
      <c r="E126" s="3">
        <v>45103</v>
      </c>
      <c r="F126" s="3">
        <f t="shared" ref="F126:F132" si="3">E126</f>
        <v>45103</v>
      </c>
      <c r="I126" s="2" t="s">
        <v>454</v>
      </c>
      <c r="J126" s="2" t="s">
        <v>455</v>
      </c>
      <c r="L126" s="3">
        <v>45114</v>
      </c>
      <c r="M126" s="2" t="s">
        <v>51</v>
      </c>
      <c r="N126" s="2" t="s">
        <v>34</v>
      </c>
      <c r="Q126" s="2" t="s">
        <v>40</v>
      </c>
      <c r="V126" s="19"/>
      <c r="W126" s="7">
        <f>IF(F126="Unperfected","",IF(ISBLANK(F126)=FALSE,(NETWORKDAYS(F126,V126,Holidays!A:A))-H126-1,""))</f>
        <v>-32144</v>
      </c>
    </row>
    <row r="127" spans="1:24" ht="409.5" hidden="1" x14ac:dyDescent="0.35">
      <c r="A127" s="7" t="s">
        <v>456</v>
      </c>
      <c r="E127" s="3">
        <v>45106</v>
      </c>
      <c r="F127" s="3">
        <f t="shared" si="3"/>
        <v>45106</v>
      </c>
      <c r="I127" s="2" t="s">
        <v>457</v>
      </c>
      <c r="J127" s="2" t="s">
        <v>458</v>
      </c>
      <c r="M127" s="2" t="s">
        <v>51</v>
      </c>
      <c r="N127" s="2" t="s">
        <v>34</v>
      </c>
      <c r="Q127" s="2" t="s">
        <v>40</v>
      </c>
      <c r="V127" s="19"/>
      <c r="W127" s="7">
        <f>IF(F127="Unperfected","",IF(ISBLANK(F127)=FALSE,(NETWORKDAYS(F127,V127,Holidays!A:A))-H127-1,""))</f>
        <v>-32147</v>
      </c>
    </row>
    <row r="128" spans="1:24" ht="29" hidden="1" x14ac:dyDescent="0.35">
      <c r="A128" s="7" t="s">
        <v>459</v>
      </c>
      <c r="B128" s="14" t="s">
        <v>45</v>
      </c>
      <c r="D128" s="7" t="s">
        <v>460</v>
      </c>
      <c r="E128" s="3">
        <v>45114</v>
      </c>
      <c r="F128" s="3">
        <f t="shared" si="3"/>
        <v>45114</v>
      </c>
      <c r="I128" s="2" t="s">
        <v>435</v>
      </c>
      <c r="J128" s="2" t="s">
        <v>461</v>
      </c>
      <c r="M128" s="2" t="s">
        <v>33</v>
      </c>
      <c r="N128" s="2" t="s">
        <v>34</v>
      </c>
      <c r="Q128" s="2" t="s">
        <v>40</v>
      </c>
      <c r="R128" s="2" t="s">
        <v>35</v>
      </c>
      <c r="V128" s="3">
        <v>45121</v>
      </c>
      <c r="W128" s="7">
        <f>IF(F128="Unperfected","",IF(ISBLANK(F128)=FALSE,(NETWORKDAYS(F128,V128,Holidays!A:A))-H128-1,""))</f>
        <v>5</v>
      </c>
      <c r="X128" s="2" t="s">
        <v>36</v>
      </c>
    </row>
    <row r="129" spans="1:24" hidden="1" x14ac:dyDescent="0.35">
      <c r="A129" s="7" t="s">
        <v>462</v>
      </c>
      <c r="B129" s="14" t="s">
        <v>45</v>
      </c>
      <c r="D129" s="7" t="s">
        <v>460</v>
      </c>
      <c r="E129" s="3">
        <v>45114</v>
      </c>
      <c r="F129" s="3">
        <f t="shared" si="3"/>
        <v>45114</v>
      </c>
      <c r="I129" s="2" t="s">
        <v>435</v>
      </c>
      <c r="J129" s="2" t="s">
        <v>463</v>
      </c>
      <c r="M129" s="2" t="s">
        <v>33</v>
      </c>
      <c r="N129" s="2" t="s">
        <v>34</v>
      </c>
      <c r="Q129" s="2" t="s">
        <v>40</v>
      </c>
      <c r="R129" s="2" t="s">
        <v>35</v>
      </c>
      <c r="V129" s="3">
        <v>45121</v>
      </c>
      <c r="W129" s="7">
        <f>IF(F129="Unperfected","",IF(ISBLANK(F129)=FALSE,(NETWORKDAYS(F129,V129,Holidays!A:A))-H129-1,""))</f>
        <v>5</v>
      </c>
      <c r="X129" s="2" t="s">
        <v>36</v>
      </c>
    </row>
    <row r="130" spans="1:24" hidden="1" x14ac:dyDescent="0.35">
      <c r="A130" s="7" t="s">
        <v>464</v>
      </c>
      <c r="B130" s="14" t="s">
        <v>45</v>
      </c>
      <c r="D130" s="7" t="s">
        <v>460</v>
      </c>
      <c r="E130" s="3">
        <v>45114</v>
      </c>
      <c r="F130" s="3">
        <f t="shared" si="3"/>
        <v>45114</v>
      </c>
      <c r="I130" s="2" t="s">
        <v>435</v>
      </c>
      <c r="J130" s="2" t="s">
        <v>465</v>
      </c>
      <c r="M130" s="2" t="s">
        <v>33</v>
      </c>
      <c r="N130" s="2" t="s">
        <v>34</v>
      </c>
      <c r="Q130" s="2" t="s">
        <v>40</v>
      </c>
      <c r="R130" s="2" t="s">
        <v>35</v>
      </c>
      <c r="V130" s="3">
        <v>45121</v>
      </c>
      <c r="W130" s="7">
        <f>IF(F130="Unperfected","",IF(ISBLANK(F130)=FALSE,(NETWORKDAYS(F130,V130,Holidays!A:A))-H130-1,""))</f>
        <v>5</v>
      </c>
      <c r="X130" s="2" t="s">
        <v>37</v>
      </c>
    </row>
    <row r="131" spans="1:24" hidden="1" x14ac:dyDescent="0.35">
      <c r="A131" s="7" t="s">
        <v>466</v>
      </c>
      <c r="B131" s="14" t="s">
        <v>45</v>
      </c>
      <c r="D131" s="7" t="s">
        <v>460</v>
      </c>
      <c r="E131" s="3">
        <v>45114</v>
      </c>
      <c r="F131" s="3">
        <f t="shared" si="3"/>
        <v>45114</v>
      </c>
      <c r="I131" s="2" t="s">
        <v>435</v>
      </c>
      <c r="J131" s="2" t="s">
        <v>467</v>
      </c>
      <c r="M131" s="2" t="s">
        <v>33</v>
      </c>
      <c r="N131" s="2" t="s">
        <v>34</v>
      </c>
      <c r="Q131" s="2" t="s">
        <v>40</v>
      </c>
      <c r="R131" s="2" t="s">
        <v>35</v>
      </c>
      <c r="V131" s="3">
        <v>45121</v>
      </c>
      <c r="W131" s="7">
        <f>IF(F131="Unperfected","",IF(ISBLANK(F131)=FALSE,(NETWORKDAYS(F131,V131,Holidays!A:A))-H131-1,""))</f>
        <v>5</v>
      </c>
      <c r="X131" s="2" t="s">
        <v>36</v>
      </c>
    </row>
    <row r="132" spans="1:24" ht="72.5" hidden="1" x14ac:dyDescent="0.35">
      <c r="A132" s="7" t="s">
        <v>468</v>
      </c>
      <c r="D132" s="7" t="s">
        <v>469</v>
      </c>
      <c r="E132" s="3">
        <v>45119</v>
      </c>
      <c r="F132" s="3">
        <f t="shared" si="3"/>
        <v>45119</v>
      </c>
      <c r="I132" s="2" t="s">
        <v>470</v>
      </c>
      <c r="J132" s="2" t="s">
        <v>471</v>
      </c>
      <c r="M132" s="2" t="s">
        <v>33</v>
      </c>
      <c r="N132" s="2" t="s">
        <v>34</v>
      </c>
      <c r="Q132" s="2" t="s">
        <v>34</v>
      </c>
      <c r="V132" s="3">
        <v>45125</v>
      </c>
      <c r="W132" s="7">
        <f>IF(F132="Unperfected","",IF(ISBLANK(F132)=FALSE,(NETWORKDAYS(F132,V132,Holidays!A:A))-H132-1,""))</f>
        <v>4</v>
      </c>
      <c r="X132" s="2" t="s">
        <v>72</v>
      </c>
    </row>
    <row r="133" spans="1:24" ht="29" hidden="1" x14ac:dyDescent="0.35">
      <c r="A133" s="7" t="s">
        <v>472</v>
      </c>
      <c r="E133" s="3">
        <v>45120</v>
      </c>
      <c r="F133" s="3" t="s">
        <v>52</v>
      </c>
      <c r="I133" s="2" t="s">
        <v>473</v>
      </c>
      <c r="J133" s="2" t="s">
        <v>147</v>
      </c>
      <c r="M133" s="2" t="s">
        <v>35</v>
      </c>
      <c r="N133" s="2" t="s">
        <v>35</v>
      </c>
      <c r="O133" s="2" t="s">
        <v>35</v>
      </c>
      <c r="P133" s="2" t="s">
        <v>35</v>
      </c>
      <c r="Q133" s="2" t="s">
        <v>35</v>
      </c>
      <c r="R133" s="2" t="s">
        <v>35</v>
      </c>
      <c r="S133" s="2" t="s">
        <v>35</v>
      </c>
      <c r="V133" s="3">
        <v>45131</v>
      </c>
      <c r="W133" s="7" t="str">
        <f>IF(F133="Unperfected","",IF(ISBLANK(F133)=FALSE,(NETWORKDAYS(F133,V133,Holidays!A:A))-H133-1,""))</f>
        <v/>
      </c>
      <c r="X133" s="2" t="s">
        <v>42</v>
      </c>
    </row>
    <row r="134" spans="1:24" hidden="1" x14ac:dyDescent="0.35">
      <c r="A134" s="7" t="s">
        <v>474</v>
      </c>
      <c r="E134" s="3">
        <v>45125</v>
      </c>
      <c r="F134" s="3" t="s">
        <v>52</v>
      </c>
      <c r="I134" s="2" t="s">
        <v>473</v>
      </c>
      <c r="J134" s="2" t="s">
        <v>147</v>
      </c>
      <c r="M134" s="2" t="s">
        <v>35</v>
      </c>
      <c r="N134" s="2" t="s">
        <v>35</v>
      </c>
      <c r="O134" s="2" t="s">
        <v>35</v>
      </c>
      <c r="P134" s="2" t="s">
        <v>35</v>
      </c>
      <c r="Q134" s="2" t="s">
        <v>35</v>
      </c>
      <c r="R134" s="2" t="s">
        <v>35</v>
      </c>
      <c r="S134" s="2" t="s">
        <v>35</v>
      </c>
      <c r="V134" s="3">
        <v>45125</v>
      </c>
      <c r="W134" s="7" t="str">
        <f>IF(F134="Unperfected","",IF(ISBLANK(F134)=FALSE,(NETWORKDAYS(F134,V134,Holidays!A:A))-H134-1,""))</f>
        <v/>
      </c>
      <c r="X134" s="2" t="s">
        <v>104</v>
      </c>
    </row>
    <row r="135" spans="1:24" ht="409.5" hidden="1" x14ac:dyDescent="0.35">
      <c r="A135" s="7" t="s">
        <v>475</v>
      </c>
      <c r="E135" s="3">
        <v>45138</v>
      </c>
      <c r="F135" s="3">
        <f t="shared" ref="F135:F140" si="4">E135</f>
        <v>45138</v>
      </c>
      <c r="I135" s="2" t="s">
        <v>476</v>
      </c>
      <c r="J135" s="2" t="s">
        <v>477</v>
      </c>
      <c r="M135" s="2" t="s">
        <v>35</v>
      </c>
      <c r="N135" s="2" t="s">
        <v>35</v>
      </c>
      <c r="O135" s="2" t="s">
        <v>35</v>
      </c>
      <c r="P135" s="2" t="s">
        <v>35</v>
      </c>
      <c r="Q135" s="2" t="s">
        <v>35</v>
      </c>
      <c r="R135" s="2" t="s">
        <v>35</v>
      </c>
      <c r="S135" s="2" t="s">
        <v>35</v>
      </c>
      <c r="V135" s="3">
        <v>45149</v>
      </c>
      <c r="W135" s="7">
        <f>IF(F135="Unperfected","",IF(ISBLANK(F135)=FALSE,(NETWORKDAYS(F135,V135,Holidays!A:A))-H135-1,""))</f>
        <v>9</v>
      </c>
      <c r="X135" s="2" t="s">
        <v>43</v>
      </c>
    </row>
    <row r="136" spans="1:24" ht="29" hidden="1" x14ac:dyDescent="0.35">
      <c r="A136" s="7" t="s">
        <v>478</v>
      </c>
      <c r="E136" s="3">
        <v>45142</v>
      </c>
      <c r="F136" s="3">
        <f t="shared" si="4"/>
        <v>45142</v>
      </c>
      <c r="I136" s="2" t="s">
        <v>435</v>
      </c>
      <c r="J136" s="2" t="s">
        <v>479</v>
      </c>
      <c r="M136" s="2" t="s">
        <v>33</v>
      </c>
      <c r="N136" s="2" t="s">
        <v>34</v>
      </c>
      <c r="Q136" s="2" t="s">
        <v>40</v>
      </c>
      <c r="R136" s="2" t="s">
        <v>35</v>
      </c>
      <c r="V136" s="3">
        <v>45177</v>
      </c>
      <c r="W136" s="7">
        <f>IF(F136="Unperfected","",IF(ISBLANK(F136)=FALSE,(NETWORKDAYS(F136,V136,Holidays!A:A))-H136-1,""))</f>
        <v>25</v>
      </c>
      <c r="X136" s="2" t="s">
        <v>37</v>
      </c>
    </row>
    <row r="137" spans="1:24" hidden="1" x14ac:dyDescent="0.35">
      <c r="A137" s="7" t="s">
        <v>480</v>
      </c>
      <c r="E137" s="3">
        <v>45142</v>
      </c>
      <c r="F137" s="3">
        <f t="shared" si="4"/>
        <v>45142</v>
      </c>
      <c r="I137" s="2" t="s">
        <v>435</v>
      </c>
      <c r="J137" s="2" t="s">
        <v>481</v>
      </c>
      <c r="M137" s="2" t="s">
        <v>33</v>
      </c>
      <c r="N137" s="2" t="s">
        <v>34</v>
      </c>
      <c r="Q137" s="2" t="s">
        <v>40</v>
      </c>
      <c r="R137" s="2" t="s">
        <v>35</v>
      </c>
      <c r="V137" s="3">
        <v>45177</v>
      </c>
      <c r="W137" s="7">
        <f>IF(F137="Unperfected","",IF(ISBLANK(F137)=FALSE,(NETWORKDAYS(F137,V137,Holidays!A:A))-H137-1,""))</f>
        <v>25</v>
      </c>
      <c r="X137" s="2" t="s">
        <v>36</v>
      </c>
    </row>
    <row r="138" spans="1:24" hidden="1" x14ac:dyDescent="0.35">
      <c r="A138" s="7" t="s">
        <v>482</v>
      </c>
      <c r="E138" s="3">
        <v>45142</v>
      </c>
      <c r="F138" s="3">
        <f t="shared" si="4"/>
        <v>45142</v>
      </c>
      <c r="I138" s="2" t="s">
        <v>435</v>
      </c>
      <c r="J138" s="2" t="s">
        <v>483</v>
      </c>
      <c r="M138" s="2" t="s">
        <v>33</v>
      </c>
      <c r="N138" s="2" t="s">
        <v>34</v>
      </c>
      <c r="Q138" s="2" t="s">
        <v>40</v>
      </c>
      <c r="R138" s="2" t="s">
        <v>35</v>
      </c>
      <c r="V138" s="3">
        <v>45177</v>
      </c>
      <c r="W138" s="7">
        <f>IF(F138="Unperfected","",IF(ISBLANK(F138)=FALSE,(NETWORKDAYS(F138,V138,Holidays!A:A))-H138-1,""))</f>
        <v>25</v>
      </c>
      <c r="X138" s="2" t="s">
        <v>36</v>
      </c>
    </row>
    <row r="139" spans="1:24" hidden="1" x14ac:dyDescent="0.35">
      <c r="A139" s="7" t="s">
        <v>484</v>
      </c>
      <c r="E139" s="3">
        <v>45142</v>
      </c>
      <c r="F139" s="3">
        <f t="shared" si="4"/>
        <v>45142</v>
      </c>
      <c r="I139" s="2" t="s">
        <v>435</v>
      </c>
      <c r="J139" s="2" t="s">
        <v>485</v>
      </c>
      <c r="M139" s="2" t="s">
        <v>33</v>
      </c>
      <c r="N139" s="2" t="s">
        <v>34</v>
      </c>
      <c r="Q139" s="2" t="s">
        <v>40</v>
      </c>
      <c r="R139" s="2" t="s">
        <v>35</v>
      </c>
      <c r="V139" s="3">
        <v>45177</v>
      </c>
      <c r="W139" s="7">
        <f>IF(F139="Unperfected","",IF(ISBLANK(F139)=FALSE,(NETWORKDAYS(F139,V139,Holidays!A:A))-H139-1,""))</f>
        <v>25</v>
      </c>
      <c r="X139" s="2" t="s">
        <v>36</v>
      </c>
    </row>
    <row r="140" spans="1:24" ht="409.5" hidden="1" x14ac:dyDescent="0.35">
      <c r="A140" s="7" t="s">
        <v>486</v>
      </c>
      <c r="E140" s="3">
        <v>45148</v>
      </c>
      <c r="F140" s="3">
        <f t="shared" si="4"/>
        <v>45148</v>
      </c>
      <c r="I140" s="2" t="s">
        <v>487</v>
      </c>
      <c r="J140" s="2" t="s">
        <v>488</v>
      </c>
      <c r="M140" s="2" t="s">
        <v>35</v>
      </c>
      <c r="N140" s="2" t="s">
        <v>35</v>
      </c>
      <c r="O140" s="2" t="s">
        <v>35</v>
      </c>
      <c r="P140" s="2" t="s">
        <v>35</v>
      </c>
      <c r="Q140" s="2" t="s">
        <v>35</v>
      </c>
      <c r="R140" s="2" t="s">
        <v>35</v>
      </c>
      <c r="S140" s="2" t="s">
        <v>35</v>
      </c>
      <c r="V140" s="3">
        <v>45154</v>
      </c>
      <c r="W140" s="7">
        <f>IF(F140="Unperfected","",IF(ISBLANK(F140)=FALSE,(NETWORKDAYS(F140,V140,Holidays!A:A))-H140-1,""))</f>
        <v>4</v>
      </c>
      <c r="X140" s="2" t="s">
        <v>43</v>
      </c>
    </row>
    <row r="141" spans="1:24" ht="377" hidden="1" x14ac:dyDescent="0.35">
      <c r="A141" s="7" t="s">
        <v>489</v>
      </c>
      <c r="E141" s="3">
        <v>45150</v>
      </c>
      <c r="F141" s="3" t="s">
        <v>52</v>
      </c>
      <c r="I141" s="2" t="s">
        <v>490</v>
      </c>
      <c r="J141" s="2" t="s">
        <v>491</v>
      </c>
      <c r="M141" s="2" t="s">
        <v>35</v>
      </c>
      <c r="N141" s="2" t="s">
        <v>35</v>
      </c>
      <c r="O141" s="2" t="s">
        <v>35</v>
      </c>
      <c r="P141" s="2" t="s">
        <v>35</v>
      </c>
      <c r="Q141" s="2" t="s">
        <v>35</v>
      </c>
      <c r="R141" s="2" t="s">
        <v>35</v>
      </c>
      <c r="S141" s="2" t="s">
        <v>35</v>
      </c>
      <c r="V141" s="3">
        <v>45154</v>
      </c>
      <c r="W141" s="7" t="str">
        <f>IF(F141="Unperfected","",IF(ISBLANK(F141)=FALSE,(NETWORKDAYS(F141,V141,Holidays!A:A))-H141-1,""))</f>
        <v/>
      </c>
      <c r="X141" s="2" t="s">
        <v>42</v>
      </c>
    </row>
    <row r="142" spans="1:24" ht="87" hidden="1" x14ac:dyDescent="0.35">
      <c r="A142" s="7" t="s">
        <v>492</v>
      </c>
      <c r="E142" s="3">
        <v>45166</v>
      </c>
      <c r="F142" s="3">
        <f>E142</f>
        <v>45166</v>
      </c>
      <c r="I142" s="2" t="s">
        <v>493</v>
      </c>
      <c r="J142" s="2" t="s">
        <v>494</v>
      </c>
      <c r="M142" s="2" t="s">
        <v>33</v>
      </c>
      <c r="N142" s="2" t="s">
        <v>34</v>
      </c>
      <c r="Q142" s="2" t="s">
        <v>40</v>
      </c>
      <c r="V142" s="19"/>
      <c r="W142" s="7">
        <f>IF(F142="Unperfected","",IF(ISBLANK(F142)=FALSE,(NETWORKDAYS(F142,V142,Holidays!A:A))-H142-1,""))</f>
        <v>-32189</v>
      </c>
    </row>
    <row r="143" spans="1:24" ht="43.5" hidden="1" x14ac:dyDescent="0.35">
      <c r="A143" s="7" t="s">
        <v>495</v>
      </c>
      <c r="E143" s="3">
        <v>45166</v>
      </c>
      <c r="F143" s="3">
        <f>E143</f>
        <v>45166</v>
      </c>
      <c r="I143" s="2" t="s">
        <v>496</v>
      </c>
      <c r="J143" s="2" t="s">
        <v>497</v>
      </c>
      <c r="M143" s="2" t="s">
        <v>33</v>
      </c>
      <c r="N143" s="2" t="s">
        <v>34</v>
      </c>
      <c r="Q143" s="2" t="s">
        <v>40</v>
      </c>
      <c r="V143" s="19"/>
      <c r="W143" s="7">
        <f>IF(F143="Unperfected","",IF(ISBLANK(F143)=FALSE,(NETWORKDAYS(F143,V143,Holidays!A:A))-H143-1,""))</f>
        <v>-32189</v>
      </c>
    </row>
    <row r="144" spans="1:24" ht="29" hidden="1" x14ac:dyDescent="0.35">
      <c r="A144" s="7" t="s">
        <v>498</v>
      </c>
      <c r="E144" s="3">
        <v>45166</v>
      </c>
      <c r="F144" s="3" t="s">
        <v>52</v>
      </c>
      <c r="I144" s="2" t="s">
        <v>499</v>
      </c>
      <c r="J144" s="2" t="s">
        <v>147</v>
      </c>
      <c r="M144" s="2" t="s">
        <v>35</v>
      </c>
      <c r="N144" s="2" t="s">
        <v>35</v>
      </c>
      <c r="O144" s="2" t="s">
        <v>35</v>
      </c>
      <c r="P144" s="2" t="s">
        <v>35</v>
      </c>
      <c r="Q144" s="2" t="s">
        <v>35</v>
      </c>
      <c r="R144" s="2" t="s">
        <v>35</v>
      </c>
      <c r="S144" s="2" t="s">
        <v>35</v>
      </c>
      <c r="V144" s="3">
        <v>45198</v>
      </c>
      <c r="W144" s="7" t="str">
        <f>IF(F144="Unperfected","",IF(ISBLANK(F144)=FALSE,(NETWORKDAYS(F144,V144,Holidays!A:A))-H144-1,""))</f>
        <v/>
      </c>
      <c r="X144" s="2" t="s">
        <v>42</v>
      </c>
    </row>
    <row r="145" spans="1:24" ht="72.5" hidden="1" x14ac:dyDescent="0.35">
      <c r="A145" s="7" t="s">
        <v>500</v>
      </c>
      <c r="E145" s="3">
        <v>45168</v>
      </c>
      <c r="F145" s="3">
        <f t="shared" ref="F145:F163" si="5">E145</f>
        <v>45168</v>
      </c>
      <c r="I145" s="2" t="s">
        <v>501</v>
      </c>
      <c r="J145" s="2" t="s">
        <v>502</v>
      </c>
      <c r="M145" s="2" t="s">
        <v>51</v>
      </c>
      <c r="N145" s="2" t="s">
        <v>34</v>
      </c>
      <c r="Q145" s="2" t="s">
        <v>34</v>
      </c>
      <c r="V145" s="19"/>
      <c r="W145" s="7">
        <f>IF(F145="Unperfected","",IF(ISBLANK(F145)=FALSE,(NETWORKDAYS(F145,V145,Holidays!A:A))-H145-1,""))</f>
        <v>-32191</v>
      </c>
    </row>
    <row r="146" spans="1:24" ht="101.5" hidden="1" x14ac:dyDescent="0.35">
      <c r="A146" s="7" t="s">
        <v>503</v>
      </c>
      <c r="B146" s="14" t="s">
        <v>45</v>
      </c>
      <c r="D146" s="7" t="s">
        <v>504</v>
      </c>
      <c r="E146" s="3">
        <v>45168</v>
      </c>
      <c r="F146" s="3">
        <f t="shared" si="5"/>
        <v>45168</v>
      </c>
      <c r="I146" s="2" t="s">
        <v>505</v>
      </c>
      <c r="J146" s="2" t="s">
        <v>506</v>
      </c>
      <c r="M146" s="2" t="s">
        <v>35</v>
      </c>
      <c r="N146" s="2" t="s">
        <v>35</v>
      </c>
      <c r="O146" s="2" t="s">
        <v>35</v>
      </c>
      <c r="P146" s="2" t="s">
        <v>35</v>
      </c>
      <c r="Q146" s="2" t="s">
        <v>35</v>
      </c>
      <c r="R146" s="2" t="s">
        <v>35</v>
      </c>
      <c r="S146" s="2" t="s">
        <v>35</v>
      </c>
      <c r="V146" s="3">
        <v>45190</v>
      </c>
      <c r="W146" s="7">
        <f>IF(F146="Unperfected","",IF(ISBLANK(F146)=FALSE,(NETWORKDAYS(F146,V146,Holidays!A:A))-H146-1,""))</f>
        <v>16</v>
      </c>
      <c r="X146" s="2" t="s">
        <v>72</v>
      </c>
    </row>
    <row r="147" spans="1:24" ht="72.5" hidden="1" x14ac:dyDescent="0.35">
      <c r="A147" s="7" t="s">
        <v>507</v>
      </c>
      <c r="E147" s="3">
        <v>45168</v>
      </c>
      <c r="F147" s="3">
        <f t="shared" si="5"/>
        <v>45168</v>
      </c>
      <c r="I147" s="2" t="s">
        <v>508</v>
      </c>
      <c r="J147" s="2" t="s">
        <v>509</v>
      </c>
      <c r="M147" s="2" t="s">
        <v>33</v>
      </c>
      <c r="N147" s="2" t="s">
        <v>34</v>
      </c>
      <c r="Q147" s="2" t="s">
        <v>34</v>
      </c>
      <c r="V147" s="3">
        <v>45191</v>
      </c>
      <c r="W147" s="7">
        <f>IF(F147="Unperfected","",IF(ISBLANK(F147)=FALSE,(NETWORKDAYS(F147,V147,Holidays!A:A))-H147-1,""))</f>
        <v>17</v>
      </c>
      <c r="X147" s="2" t="s">
        <v>37</v>
      </c>
    </row>
    <row r="148" spans="1:24" ht="130.5" hidden="1" x14ac:dyDescent="0.35">
      <c r="A148" s="7" t="s">
        <v>510</v>
      </c>
      <c r="B148" s="14" t="s">
        <v>45</v>
      </c>
      <c r="D148" s="7" t="s">
        <v>198</v>
      </c>
      <c r="E148" s="3">
        <v>45169</v>
      </c>
      <c r="F148" s="3">
        <f t="shared" si="5"/>
        <v>45169</v>
      </c>
      <c r="I148" s="2" t="s">
        <v>511</v>
      </c>
      <c r="J148" s="2" t="s">
        <v>512</v>
      </c>
      <c r="M148" s="2" t="s">
        <v>33</v>
      </c>
      <c r="N148" s="2" t="s">
        <v>34</v>
      </c>
      <c r="Q148" s="2" t="s">
        <v>34</v>
      </c>
      <c r="V148" s="19"/>
      <c r="W148" s="7">
        <f>IF(F148="Unperfected","",IF(ISBLANK(F148)=FALSE,(NETWORKDAYS(F148,V148,Holidays!A:A))-H148-1,""))</f>
        <v>-32192</v>
      </c>
    </row>
    <row r="149" spans="1:24" ht="232" hidden="1" x14ac:dyDescent="0.35">
      <c r="A149" s="7" t="s">
        <v>513</v>
      </c>
      <c r="B149" s="14" t="s">
        <v>45</v>
      </c>
      <c r="D149" s="7" t="s">
        <v>514</v>
      </c>
      <c r="E149" s="3">
        <v>45170</v>
      </c>
      <c r="F149" s="3">
        <f t="shared" si="5"/>
        <v>45170</v>
      </c>
      <c r="I149" s="2" t="s">
        <v>511</v>
      </c>
      <c r="J149" s="2" t="s">
        <v>515</v>
      </c>
      <c r="M149" s="2" t="s">
        <v>33</v>
      </c>
      <c r="N149" s="2" t="s">
        <v>34</v>
      </c>
      <c r="Q149" s="2" t="s">
        <v>34</v>
      </c>
      <c r="V149" s="19"/>
      <c r="W149" s="7">
        <f>IF(F149="Unperfected","",IF(ISBLANK(F149)=FALSE,(NETWORKDAYS(F149,V149,Holidays!A:A))-H149-1,""))</f>
        <v>-32193</v>
      </c>
    </row>
    <row r="150" spans="1:24" ht="29" hidden="1" x14ac:dyDescent="0.35">
      <c r="A150" s="7" t="s">
        <v>516</v>
      </c>
      <c r="E150" s="3">
        <v>45170</v>
      </c>
      <c r="F150" s="3">
        <f t="shared" si="5"/>
        <v>45170</v>
      </c>
      <c r="I150" s="2" t="s">
        <v>435</v>
      </c>
      <c r="J150" s="2" t="s">
        <v>517</v>
      </c>
      <c r="M150" s="2" t="s">
        <v>33</v>
      </c>
      <c r="N150" s="2" t="s">
        <v>34</v>
      </c>
      <c r="Q150" s="2" t="s">
        <v>40</v>
      </c>
      <c r="V150" s="3">
        <v>45177</v>
      </c>
      <c r="W150" s="7">
        <f>IF(F150="Unperfected","",IF(ISBLANK(F150)=FALSE,(NETWORKDAYS(F150,V150,Holidays!A:A))-H150-1,""))</f>
        <v>5</v>
      </c>
      <c r="X150" s="2" t="s">
        <v>36</v>
      </c>
    </row>
    <row r="151" spans="1:24" hidden="1" x14ac:dyDescent="0.35">
      <c r="A151" s="7" t="s">
        <v>518</v>
      </c>
      <c r="E151" s="3">
        <v>45170</v>
      </c>
      <c r="F151" s="3">
        <f t="shared" si="5"/>
        <v>45170</v>
      </c>
      <c r="I151" s="2" t="s">
        <v>435</v>
      </c>
      <c r="J151" s="2" t="s">
        <v>519</v>
      </c>
      <c r="M151" s="2" t="s">
        <v>33</v>
      </c>
      <c r="N151" s="2" t="s">
        <v>34</v>
      </c>
      <c r="Q151" s="2" t="s">
        <v>40</v>
      </c>
      <c r="V151" s="3">
        <v>45177</v>
      </c>
      <c r="W151" s="7">
        <f>IF(F151="Unperfected","",IF(ISBLANK(F151)=FALSE,(NETWORKDAYS(F151,V151,Holidays!A:A))-H151-1,""))</f>
        <v>5</v>
      </c>
      <c r="X151" s="2" t="s">
        <v>36</v>
      </c>
    </row>
    <row r="152" spans="1:24" hidden="1" x14ac:dyDescent="0.35">
      <c r="A152" s="7" t="s">
        <v>520</v>
      </c>
      <c r="E152" s="3">
        <v>45170</v>
      </c>
      <c r="F152" s="3">
        <f t="shared" si="5"/>
        <v>45170</v>
      </c>
      <c r="I152" s="2" t="s">
        <v>435</v>
      </c>
      <c r="J152" s="2" t="s">
        <v>521</v>
      </c>
      <c r="M152" s="2" t="s">
        <v>33</v>
      </c>
      <c r="N152" s="2" t="s">
        <v>34</v>
      </c>
      <c r="Q152" s="2" t="s">
        <v>40</v>
      </c>
      <c r="V152" s="3">
        <v>45177</v>
      </c>
      <c r="W152" s="7">
        <f>IF(F152="Unperfected","",IF(ISBLANK(F152)=FALSE,(NETWORKDAYS(F152,V152,Holidays!A:A))-H152-1,""))</f>
        <v>5</v>
      </c>
      <c r="X152" s="2" t="s">
        <v>36</v>
      </c>
    </row>
    <row r="153" spans="1:24" hidden="1" x14ac:dyDescent="0.35">
      <c r="A153" s="7" t="s">
        <v>522</v>
      </c>
      <c r="E153" s="3">
        <v>45170</v>
      </c>
      <c r="F153" s="3">
        <f t="shared" si="5"/>
        <v>45170</v>
      </c>
      <c r="I153" s="2" t="s">
        <v>435</v>
      </c>
      <c r="J153" s="2" t="s">
        <v>523</v>
      </c>
      <c r="M153" s="2" t="s">
        <v>33</v>
      </c>
      <c r="N153" s="2" t="s">
        <v>34</v>
      </c>
      <c r="Q153" s="2" t="s">
        <v>40</v>
      </c>
      <c r="V153" s="3">
        <v>45177</v>
      </c>
      <c r="W153" s="7">
        <f>IF(F153="Unperfected","",IF(ISBLANK(F153)=FALSE,(NETWORKDAYS(F153,V153,Holidays!A:A))-H153-1,""))</f>
        <v>5</v>
      </c>
      <c r="X153" s="2" t="s">
        <v>36</v>
      </c>
    </row>
    <row r="154" spans="1:24" ht="72.5" hidden="1" x14ac:dyDescent="0.35">
      <c r="A154" s="7" t="s">
        <v>524</v>
      </c>
      <c r="B154" s="14" t="s">
        <v>45</v>
      </c>
      <c r="D154" s="7" t="s">
        <v>198</v>
      </c>
      <c r="E154" s="3">
        <v>45174</v>
      </c>
      <c r="F154" s="3">
        <f t="shared" si="5"/>
        <v>45174</v>
      </c>
      <c r="I154" s="2" t="s">
        <v>511</v>
      </c>
      <c r="J154" s="2" t="s">
        <v>525</v>
      </c>
      <c r="M154" s="2" t="s">
        <v>33</v>
      </c>
      <c r="N154" s="2" t="s">
        <v>34</v>
      </c>
      <c r="Q154" s="2" t="s">
        <v>34</v>
      </c>
      <c r="V154" s="19"/>
      <c r="W154" s="7">
        <f>IF(F154="Unperfected","",IF(ISBLANK(F154)=FALSE,(NETWORKDAYS(F154,V154,Holidays!A:A))-H154-1,""))</f>
        <v>-32195</v>
      </c>
    </row>
    <row r="155" spans="1:24" ht="101.5" hidden="1" x14ac:dyDescent="0.35">
      <c r="A155" s="7" t="s">
        <v>526</v>
      </c>
      <c r="B155" s="14" t="s">
        <v>45</v>
      </c>
      <c r="E155" s="3">
        <v>45178</v>
      </c>
      <c r="F155" s="3">
        <f t="shared" si="5"/>
        <v>45178</v>
      </c>
      <c r="I155" s="2" t="s">
        <v>527</v>
      </c>
      <c r="J155" s="2" t="s">
        <v>528</v>
      </c>
      <c r="M155" s="2" t="s">
        <v>35</v>
      </c>
      <c r="N155" s="2" t="s">
        <v>35</v>
      </c>
      <c r="O155" s="2" t="s">
        <v>35</v>
      </c>
      <c r="P155" s="2" t="s">
        <v>35</v>
      </c>
      <c r="Q155" s="2" t="s">
        <v>35</v>
      </c>
      <c r="R155" s="2" t="s">
        <v>35</v>
      </c>
      <c r="S155" s="2" t="s">
        <v>35</v>
      </c>
      <c r="V155" s="3">
        <v>45190</v>
      </c>
      <c r="W155" s="7">
        <f>IF(F155="Unperfected","",IF(ISBLANK(F155)=FALSE,(NETWORKDAYS(F155,V155,Holidays!A:A))-H155-1,""))</f>
        <v>8</v>
      </c>
      <c r="X155" s="2" t="s">
        <v>43</v>
      </c>
    </row>
    <row r="156" spans="1:24" ht="72.5" hidden="1" x14ac:dyDescent="0.35">
      <c r="A156" s="7" t="s">
        <v>529</v>
      </c>
      <c r="B156" s="14" t="s">
        <v>45</v>
      </c>
      <c r="E156" s="3">
        <v>45183</v>
      </c>
      <c r="F156" s="3">
        <f t="shared" si="5"/>
        <v>45183</v>
      </c>
      <c r="I156" s="2" t="s">
        <v>530</v>
      </c>
      <c r="J156" s="2" t="s">
        <v>531</v>
      </c>
      <c r="M156" s="2" t="s">
        <v>33</v>
      </c>
      <c r="N156" s="2" t="s">
        <v>34</v>
      </c>
      <c r="Q156" s="2" t="s">
        <v>40</v>
      </c>
      <c r="V156" s="19"/>
      <c r="W156" s="7">
        <f>IF(F156="Unperfected","",IF(ISBLANK(F156)=FALSE,(NETWORKDAYS(F156,V156,Holidays!A:A))-H156-1,""))</f>
        <v>-32202</v>
      </c>
    </row>
    <row r="157" spans="1:24" ht="116" hidden="1" x14ac:dyDescent="0.35">
      <c r="A157" s="7" t="s">
        <v>532</v>
      </c>
      <c r="D157" s="7" t="s">
        <v>533</v>
      </c>
      <c r="E157" s="3">
        <v>45183</v>
      </c>
      <c r="F157" s="3">
        <f t="shared" si="5"/>
        <v>45183</v>
      </c>
      <c r="I157" s="2" t="s">
        <v>530</v>
      </c>
      <c r="J157" s="2" t="s">
        <v>534</v>
      </c>
      <c r="M157" s="2" t="s">
        <v>33</v>
      </c>
      <c r="N157" s="2" t="s">
        <v>34</v>
      </c>
      <c r="Q157" s="2" t="s">
        <v>40</v>
      </c>
      <c r="V157" s="3">
        <v>45198</v>
      </c>
      <c r="W157" s="7">
        <f>IF(F157="Unperfected","",IF(ISBLANK(F157)=FALSE,(NETWORKDAYS(F157,V157,Holidays!A:A))-H157-1,""))</f>
        <v>11</v>
      </c>
      <c r="X157" s="2" t="s">
        <v>36</v>
      </c>
    </row>
    <row r="158" spans="1:24" ht="72.5" hidden="1" x14ac:dyDescent="0.35">
      <c r="A158" s="7" t="s">
        <v>535</v>
      </c>
      <c r="C158" s="14" t="s">
        <v>66</v>
      </c>
      <c r="E158" s="3">
        <v>45184</v>
      </c>
      <c r="F158" s="3">
        <f t="shared" si="5"/>
        <v>45184</v>
      </c>
      <c r="I158" s="2" t="s">
        <v>530</v>
      </c>
      <c r="J158" s="2" t="s">
        <v>536</v>
      </c>
      <c r="M158" s="2" t="s">
        <v>33</v>
      </c>
      <c r="N158" s="2" t="s">
        <v>34</v>
      </c>
      <c r="Q158" s="2" t="s">
        <v>40</v>
      </c>
      <c r="V158" s="19"/>
      <c r="W158" s="7">
        <f>IF(F158="Unperfected","",IF(ISBLANK(F158)=FALSE,(NETWORKDAYS(F158,V158,Holidays!A:A))-H158-1,""))</f>
        <v>-32203</v>
      </c>
    </row>
    <row r="159" spans="1:24" ht="145" hidden="1" x14ac:dyDescent="0.35">
      <c r="A159" s="7" t="s">
        <v>537</v>
      </c>
      <c r="B159" s="14" t="s">
        <v>45</v>
      </c>
      <c r="E159" s="3">
        <v>45184</v>
      </c>
      <c r="F159" s="3">
        <f t="shared" si="5"/>
        <v>45184</v>
      </c>
      <c r="I159" s="2" t="s">
        <v>530</v>
      </c>
      <c r="J159" s="2" t="s">
        <v>538</v>
      </c>
      <c r="M159" s="2" t="s">
        <v>33</v>
      </c>
      <c r="N159" s="2" t="s">
        <v>34</v>
      </c>
      <c r="Q159" s="2" t="s">
        <v>40</v>
      </c>
      <c r="R159" s="2" t="s">
        <v>35</v>
      </c>
      <c r="V159" s="3">
        <v>45190</v>
      </c>
      <c r="W159" s="7">
        <f>IF(F159="Unperfected","",IF(ISBLANK(F159)=FALSE,(NETWORKDAYS(F159,V159,Holidays!A:A))-H159-1,""))</f>
        <v>4</v>
      </c>
      <c r="X159" s="2" t="s">
        <v>36</v>
      </c>
    </row>
    <row r="160" spans="1:24" ht="145" hidden="1" x14ac:dyDescent="0.35">
      <c r="A160" s="7" t="s">
        <v>539</v>
      </c>
      <c r="B160" s="14" t="s">
        <v>45</v>
      </c>
      <c r="D160" s="7" t="s">
        <v>540</v>
      </c>
      <c r="E160" s="3">
        <v>45184</v>
      </c>
      <c r="F160" s="3">
        <f t="shared" si="5"/>
        <v>45184</v>
      </c>
      <c r="I160" s="2" t="s">
        <v>530</v>
      </c>
      <c r="J160" s="2" t="s">
        <v>541</v>
      </c>
      <c r="M160" s="2" t="s">
        <v>33</v>
      </c>
      <c r="N160" s="2" t="s">
        <v>34</v>
      </c>
      <c r="Q160" s="2" t="s">
        <v>40</v>
      </c>
      <c r="R160" s="2" t="s">
        <v>35</v>
      </c>
      <c r="V160" s="3">
        <v>45190</v>
      </c>
      <c r="W160" s="7">
        <f>IF(F160="Unperfected","",IF(ISBLANK(F160)=FALSE,(NETWORKDAYS(F160,V160,Holidays!A:A))-H160-1,""))</f>
        <v>4</v>
      </c>
      <c r="X160" s="2" t="s">
        <v>36</v>
      </c>
    </row>
    <row r="161" spans="1:24" ht="72.5" hidden="1" x14ac:dyDescent="0.35">
      <c r="A161" s="7" t="s">
        <v>542</v>
      </c>
      <c r="B161" s="14" t="s">
        <v>45</v>
      </c>
      <c r="C161" s="14" t="s">
        <v>46</v>
      </c>
      <c r="D161" s="7" t="s">
        <v>543</v>
      </c>
      <c r="E161" s="3">
        <v>45184</v>
      </c>
      <c r="F161" s="3">
        <f t="shared" si="5"/>
        <v>45184</v>
      </c>
      <c r="I161" s="2" t="s">
        <v>530</v>
      </c>
      <c r="J161" s="2" t="s">
        <v>544</v>
      </c>
      <c r="M161" s="2" t="s">
        <v>33</v>
      </c>
      <c r="N161" s="2" t="s">
        <v>34</v>
      </c>
      <c r="Q161" s="2" t="s">
        <v>40</v>
      </c>
      <c r="V161" s="19"/>
      <c r="W161" s="7">
        <f>IF(F161="Unperfected","",IF(ISBLANK(F161)=FALSE,(NETWORKDAYS(F161,V161,Holidays!A:A))-H161-1,""))</f>
        <v>-32203</v>
      </c>
    </row>
    <row r="162" spans="1:24" ht="87" hidden="1" x14ac:dyDescent="0.35">
      <c r="A162" s="7" t="s">
        <v>545</v>
      </c>
      <c r="B162" s="14" t="s">
        <v>45</v>
      </c>
      <c r="D162" s="7" t="s">
        <v>546</v>
      </c>
      <c r="E162" s="3">
        <v>45187</v>
      </c>
      <c r="F162" s="3">
        <f t="shared" si="5"/>
        <v>45187</v>
      </c>
      <c r="I162" s="2" t="s">
        <v>530</v>
      </c>
      <c r="J162" s="2" t="s">
        <v>547</v>
      </c>
      <c r="M162" s="2" t="s">
        <v>33</v>
      </c>
      <c r="N162" s="2" t="s">
        <v>34</v>
      </c>
      <c r="Q162" s="2" t="s">
        <v>40</v>
      </c>
      <c r="R162" s="2" t="s">
        <v>35</v>
      </c>
      <c r="V162" s="3">
        <v>45190</v>
      </c>
      <c r="W162" s="7">
        <f>IF(F162="Unperfected","",IF(ISBLANK(F162)=FALSE,(NETWORKDAYS(F162,V162,Holidays!A:A))-H162-1,""))</f>
        <v>3</v>
      </c>
      <c r="X162" s="2" t="s">
        <v>36</v>
      </c>
    </row>
    <row r="163" spans="1:24" ht="58" hidden="1" x14ac:dyDescent="0.35">
      <c r="A163" s="7" t="s">
        <v>548</v>
      </c>
      <c r="B163" s="14" t="s">
        <v>45</v>
      </c>
      <c r="D163" s="7" t="s">
        <v>549</v>
      </c>
      <c r="E163" s="3">
        <v>45190</v>
      </c>
      <c r="F163" s="3">
        <f t="shared" si="5"/>
        <v>45190</v>
      </c>
      <c r="I163" s="2" t="s">
        <v>493</v>
      </c>
      <c r="J163" s="2" t="s">
        <v>550</v>
      </c>
      <c r="M163" s="2" t="s">
        <v>33</v>
      </c>
      <c r="N163" s="2" t="s">
        <v>34</v>
      </c>
      <c r="Q163" s="2" t="s">
        <v>34</v>
      </c>
      <c r="V163" s="19"/>
      <c r="W163" s="7">
        <f>IF(F163="Unperfected","",IF(ISBLANK(F163)=FALSE,(NETWORKDAYS(F163,V163,Holidays!A:A))-H163-1,""))</f>
        <v>-32207</v>
      </c>
    </row>
    <row r="164" spans="1:24" ht="29" hidden="1" x14ac:dyDescent="0.35">
      <c r="A164" s="7" t="s">
        <v>551</v>
      </c>
      <c r="E164" s="3">
        <v>45190</v>
      </c>
      <c r="F164" s="3" t="s">
        <v>52</v>
      </c>
      <c r="I164" s="2" t="s">
        <v>552</v>
      </c>
      <c r="J164" s="2" t="s">
        <v>147</v>
      </c>
      <c r="M164" s="2" t="s">
        <v>35</v>
      </c>
      <c r="N164" s="2" t="s">
        <v>35</v>
      </c>
      <c r="O164" s="2" t="s">
        <v>35</v>
      </c>
      <c r="P164" s="2" t="s">
        <v>35</v>
      </c>
      <c r="Q164" s="2" t="s">
        <v>35</v>
      </c>
      <c r="R164" s="2" t="s">
        <v>35</v>
      </c>
      <c r="S164" s="2" t="s">
        <v>35</v>
      </c>
      <c r="V164" s="3">
        <v>45198</v>
      </c>
      <c r="W164" s="7" t="str">
        <f>IF(F164="Unperfected","",IF(ISBLANK(F164)=FALSE,(NETWORKDAYS(F164,V164,Holidays!A:A))-H164-1,""))</f>
        <v/>
      </c>
      <c r="X164" s="2" t="s">
        <v>42</v>
      </c>
    </row>
    <row r="165" spans="1:24" ht="43.5" hidden="1" x14ac:dyDescent="0.35">
      <c r="A165" s="7" t="s">
        <v>553</v>
      </c>
      <c r="B165" s="14" t="s">
        <v>45</v>
      </c>
      <c r="D165" s="7" t="s">
        <v>549</v>
      </c>
      <c r="E165" s="3">
        <v>45191</v>
      </c>
      <c r="F165" s="3">
        <f t="shared" ref="F165:F189" si="6">E165</f>
        <v>45191</v>
      </c>
      <c r="I165" s="2" t="s">
        <v>493</v>
      </c>
      <c r="J165" s="2" t="s">
        <v>554</v>
      </c>
      <c r="M165" s="2" t="s">
        <v>33</v>
      </c>
      <c r="N165" s="2" t="s">
        <v>34</v>
      </c>
      <c r="Q165" s="2" t="s">
        <v>34</v>
      </c>
      <c r="V165" s="19"/>
      <c r="W165" s="7">
        <f>IF(F165="Unperfected","",IF(ISBLANK(F165)=FALSE,(NETWORKDAYS(F165,V165,Holidays!A:A))-H165-1,""))</f>
        <v>-32208</v>
      </c>
    </row>
    <row r="166" spans="1:24" ht="130.5" hidden="1" x14ac:dyDescent="0.35">
      <c r="A166" s="7" t="s">
        <v>555</v>
      </c>
      <c r="D166" s="7" t="s">
        <v>549</v>
      </c>
      <c r="E166" s="3">
        <v>45194</v>
      </c>
      <c r="F166" s="3">
        <f t="shared" si="6"/>
        <v>45194</v>
      </c>
      <c r="I166" s="2" t="s">
        <v>556</v>
      </c>
      <c r="J166" s="2" t="s">
        <v>557</v>
      </c>
      <c r="M166" s="2" t="s">
        <v>51</v>
      </c>
      <c r="N166" s="2" t="s">
        <v>34</v>
      </c>
      <c r="Q166" s="2" t="s">
        <v>40</v>
      </c>
      <c r="R166" s="2" t="s">
        <v>35</v>
      </c>
      <c r="V166" s="19"/>
      <c r="W166" s="7">
        <f>IF(F166="Unperfected","",IF(ISBLANK(F166)=FALSE,(NETWORKDAYS(F166,V166,Holidays!A:A))-H166-1,""))</f>
        <v>-32209</v>
      </c>
    </row>
    <row r="167" spans="1:24" ht="43.5" hidden="1" x14ac:dyDescent="0.35">
      <c r="A167" s="7" t="s">
        <v>558</v>
      </c>
      <c r="D167" s="7" t="s">
        <v>549</v>
      </c>
      <c r="E167" s="3">
        <v>45194</v>
      </c>
      <c r="F167" s="3">
        <f t="shared" si="6"/>
        <v>45194</v>
      </c>
      <c r="I167" s="2" t="s">
        <v>556</v>
      </c>
      <c r="J167" s="2" t="s">
        <v>559</v>
      </c>
      <c r="M167" s="2" t="s">
        <v>51</v>
      </c>
      <c r="N167" s="2" t="s">
        <v>34</v>
      </c>
      <c r="Q167" s="2" t="s">
        <v>40</v>
      </c>
      <c r="R167" s="2" t="s">
        <v>35</v>
      </c>
      <c r="V167" s="19"/>
      <c r="W167" s="7">
        <f>IF(F167="Unperfected","",IF(ISBLANK(F167)=FALSE,(NETWORKDAYS(F167,V167,Holidays!A:A))-H167-1,""))</f>
        <v>-32209</v>
      </c>
    </row>
    <row r="168" spans="1:24" ht="29" hidden="1" x14ac:dyDescent="0.35">
      <c r="A168" s="7" t="s">
        <v>560</v>
      </c>
      <c r="E168" s="3">
        <v>45196</v>
      </c>
      <c r="F168" s="3">
        <f t="shared" si="6"/>
        <v>45196</v>
      </c>
      <c r="I168" s="2" t="s">
        <v>407</v>
      </c>
      <c r="J168" s="2" t="s">
        <v>561</v>
      </c>
      <c r="M168" s="2" t="s">
        <v>33</v>
      </c>
      <c r="N168" s="2" t="s">
        <v>34</v>
      </c>
      <c r="Q168" s="2" t="s">
        <v>40</v>
      </c>
      <c r="R168" s="2" t="s">
        <v>35</v>
      </c>
      <c r="V168" s="3">
        <v>45198</v>
      </c>
      <c r="W168" s="7">
        <f>IF(F168="Unperfected","",IF(ISBLANK(F168)=FALSE,(NETWORKDAYS(F168,V168,Holidays!A:A))-H168-1,""))</f>
        <v>2</v>
      </c>
      <c r="X168" s="2" t="s">
        <v>36</v>
      </c>
    </row>
    <row r="169" spans="1:24" hidden="1" x14ac:dyDescent="0.35">
      <c r="A169" s="7" t="s">
        <v>562</v>
      </c>
      <c r="E169" s="3">
        <v>45197</v>
      </c>
      <c r="F169" s="3">
        <f t="shared" si="6"/>
        <v>45197</v>
      </c>
      <c r="I169" s="2" t="s">
        <v>407</v>
      </c>
      <c r="J169" s="2" t="s">
        <v>563</v>
      </c>
      <c r="M169" s="2" t="s">
        <v>33</v>
      </c>
      <c r="N169" s="2" t="s">
        <v>34</v>
      </c>
      <c r="Q169" s="2" t="s">
        <v>40</v>
      </c>
      <c r="R169" s="2" t="s">
        <v>35</v>
      </c>
      <c r="V169" s="3">
        <v>45198</v>
      </c>
      <c r="W169" s="7">
        <f>IF(F169="Unperfected","",IF(ISBLANK(F169)=FALSE,(NETWORKDAYS(F169,V169,Holidays!A:A))-H169-1,""))</f>
        <v>1</v>
      </c>
      <c r="X169" s="2" t="s">
        <v>36</v>
      </c>
    </row>
    <row r="170" spans="1:24" ht="29" hidden="1" x14ac:dyDescent="0.35">
      <c r="A170" s="7" t="s">
        <v>564</v>
      </c>
      <c r="B170" s="14" t="s">
        <v>45</v>
      </c>
      <c r="D170" s="7" t="s">
        <v>565</v>
      </c>
      <c r="E170" s="3">
        <v>44991</v>
      </c>
      <c r="F170" s="3">
        <f t="shared" si="6"/>
        <v>44991</v>
      </c>
      <c r="I170" s="2" t="s">
        <v>48</v>
      </c>
      <c r="J170" s="2" t="s">
        <v>566</v>
      </c>
      <c r="V170" s="3">
        <v>45050</v>
      </c>
      <c r="W170" s="7">
        <f>IF(F170="Unperfected","",IF(ISBLANK(F170)=FALSE,(NETWORKDAYS(F170,V170,Holidays!A:A))-H170-1,""))</f>
        <v>43</v>
      </c>
      <c r="X170" s="2" t="s">
        <v>73</v>
      </c>
    </row>
    <row r="171" spans="1:24" hidden="1" x14ac:dyDescent="0.35">
      <c r="A171" s="7" t="s">
        <v>567</v>
      </c>
      <c r="B171" s="14" t="s">
        <v>45</v>
      </c>
      <c r="E171" s="3">
        <v>44995</v>
      </c>
      <c r="F171" s="3">
        <f t="shared" si="6"/>
        <v>44995</v>
      </c>
      <c r="I171" s="2" t="s">
        <v>454</v>
      </c>
      <c r="J171" s="2" t="s">
        <v>568</v>
      </c>
      <c r="V171" s="3">
        <v>45084</v>
      </c>
      <c r="W171" s="7">
        <f>IF(F171="Unperfected","",IF(ISBLANK(F171)=FALSE,(NETWORKDAYS(F171,V171,Holidays!A:A))-H171-1,""))</f>
        <v>63</v>
      </c>
      <c r="X171" s="2" t="s">
        <v>73</v>
      </c>
    </row>
    <row r="172" spans="1:24" hidden="1" x14ac:dyDescent="0.35">
      <c r="A172" s="7" t="s">
        <v>569</v>
      </c>
      <c r="B172" s="14" t="s">
        <v>45</v>
      </c>
      <c r="D172" s="7" t="s">
        <v>570</v>
      </c>
      <c r="E172" s="3">
        <v>45092</v>
      </c>
      <c r="F172" s="3">
        <f t="shared" si="6"/>
        <v>45092</v>
      </c>
      <c r="I172" s="2" t="s">
        <v>571</v>
      </c>
      <c r="J172" s="2" t="s">
        <v>572</v>
      </c>
      <c r="V172" s="3">
        <v>45121</v>
      </c>
      <c r="W172" s="7">
        <f>IF(F172="Unperfected","",IF(ISBLANK(F172)=FALSE,(NETWORKDAYS(F172,V172,Holidays!A:A))-H172-1,""))</f>
        <v>21</v>
      </c>
      <c r="X172" s="2" t="s">
        <v>73</v>
      </c>
    </row>
    <row r="173" spans="1:24" ht="87" hidden="1" x14ac:dyDescent="0.35">
      <c r="A173" s="7" t="s">
        <v>573</v>
      </c>
      <c r="C173" s="14" t="s">
        <v>46</v>
      </c>
      <c r="E173" s="3">
        <v>44839</v>
      </c>
      <c r="F173" s="3">
        <f t="shared" si="6"/>
        <v>44839</v>
      </c>
      <c r="I173" s="2" t="s">
        <v>76</v>
      </c>
      <c r="J173" s="2" t="s">
        <v>574</v>
      </c>
      <c r="V173" s="3">
        <v>44882</v>
      </c>
      <c r="W173" s="7">
        <f>IF(F173="Unperfected","",IF(ISBLANK(F173)=FALSE,(NETWORKDAYS(F173,V173,Holidays!A:A))-H173-1,""))</f>
        <v>29</v>
      </c>
      <c r="X173" s="2" t="s">
        <v>74</v>
      </c>
    </row>
    <row r="174" spans="1:24" ht="217.5" hidden="1" x14ac:dyDescent="0.35">
      <c r="A174" s="7" t="s">
        <v>575</v>
      </c>
      <c r="C174" s="14" t="s">
        <v>46</v>
      </c>
      <c r="E174" s="3">
        <v>44840</v>
      </c>
      <c r="F174" s="3">
        <f t="shared" si="6"/>
        <v>44840</v>
      </c>
      <c r="I174" s="2" t="s">
        <v>231</v>
      </c>
      <c r="J174" s="2" t="s">
        <v>576</v>
      </c>
      <c r="V174" s="3">
        <v>44881</v>
      </c>
      <c r="W174" s="7">
        <f>IF(F174="Unperfected","",IF(ISBLANK(F174)=FALSE,(NETWORKDAYS(F174,V174,Holidays!A:A))-H174-1,""))</f>
        <v>27</v>
      </c>
      <c r="X174" s="2" t="s">
        <v>74</v>
      </c>
    </row>
    <row r="175" spans="1:24" ht="87" hidden="1" x14ac:dyDescent="0.35">
      <c r="A175" s="7" t="s">
        <v>577</v>
      </c>
      <c r="C175" s="14" t="s">
        <v>46</v>
      </c>
      <c r="E175" s="3">
        <v>44845</v>
      </c>
      <c r="F175" s="3">
        <f t="shared" si="6"/>
        <v>44845</v>
      </c>
      <c r="I175" s="2" t="s">
        <v>76</v>
      </c>
      <c r="J175" s="2" t="s">
        <v>578</v>
      </c>
      <c r="V175" s="3">
        <v>44882</v>
      </c>
      <c r="W175" s="7">
        <f>IF(F175="Unperfected","",IF(ISBLANK(F175)=FALSE,(NETWORKDAYS(F175,V175,Holidays!A:A))-H175-1,""))</f>
        <v>26</v>
      </c>
      <c r="X175" s="2" t="s">
        <v>74</v>
      </c>
    </row>
    <row r="176" spans="1:24" ht="101.5" hidden="1" x14ac:dyDescent="0.35">
      <c r="A176" s="7" t="s">
        <v>579</v>
      </c>
      <c r="C176" s="14" t="s">
        <v>46</v>
      </c>
      <c r="E176" s="3">
        <v>44845</v>
      </c>
      <c r="F176" s="3">
        <f t="shared" si="6"/>
        <v>44845</v>
      </c>
      <c r="I176" s="2" t="s">
        <v>76</v>
      </c>
      <c r="J176" s="2" t="s">
        <v>580</v>
      </c>
      <c r="V176" s="3">
        <v>44881</v>
      </c>
      <c r="W176" s="7">
        <f>IF(F176="Unperfected","",IF(ISBLANK(F176)=FALSE,(NETWORKDAYS(F176,V176,Holidays!A:A))-H176-1,""))</f>
        <v>25</v>
      </c>
      <c r="X176" s="2" t="s">
        <v>74</v>
      </c>
    </row>
    <row r="177" spans="1:24" ht="87" hidden="1" x14ac:dyDescent="0.35">
      <c r="A177" s="7" t="s">
        <v>581</v>
      </c>
      <c r="C177" s="14" t="s">
        <v>46</v>
      </c>
      <c r="E177" s="3">
        <v>44847</v>
      </c>
      <c r="F177" s="3">
        <f t="shared" si="6"/>
        <v>44847</v>
      </c>
      <c r="I177" s="2" t="s">
        <v>76</v>
      </c>
      <c r="J177" s="2" t="s">
        <v>582</v>
      </c>
      <c r="V177" s="3">
        <v>44881</v>
      </c>
      <c r="W177" s="7">
        <f>IF(F177="Unperfected","",IF(ISBLANK(F177)=FALSE,(NETWORKDAYS(F177,V177,Holidays!A:A))-H177-1,""))</f>
        <v>23</v>
      </c>
      <c r="X177" s="2" t="s">
        <v>74</v>
      </c>
    </row>
    <row r="178" spans="1:24" ht="58" hidden="1" x14ac:dyDescent="0.35">
      <c r="A178" s="7" t="s">
        <v>583</v>
      </c>
      <c r="C178" s="14" t="s">
        <v>66</v>
      </c>
      <c r="E178" s="3">
        <v>44853</v>
      </c>
      <c r="F178" s="3">
        <f t="shared" si="6"/>
        <v>44853</v>
      </c>
      <c r="I178" s="2" t="s">
        <v>230</v>
      </c>
      <c r="J178" s="2" t="s">
        <v>584</v>
      </c>
      <c r="V178" s="3">
        <v>44908</v>
      </c>
      <c r="W178" s="7">
        <f>IF(F178="Unperfected","",IF(ISBLANK(F178)=FALSE,(NETWORKDAYS(F178,V178,Holidays!A:A))-H178-1,""))</f>
        <v>37</v>
      </c>
      <c r="X178" s="2" t="s">
        <v>74</v>
      </c>
    </row>
    <row r="179" spans="1:24" ht="101.5" hidden="1" x14ac:dyDescent="0.35">
      <c r="A179" s="7" t="s">
        <v>585</v>
      </c>
      <c r="C179" s="14" t="s">
        <v>66</v>
      </c>
      <c r="E179" s="3">
        <v>44854</v>
      </c>
      <c r="F179" s="3">
        <f t="shared" si="6"/>
        <v>44854</v>
      </c>
      <c r="I179" s="2" t="s">
        <v>76</v>
      </c>
      <c r="J179" s="2" t="s">
        <v>586</v>
      </c>
      <c r="V179" s="3">
        <v>44908</v>
      </c>
      <c r="W179" s="7">
        <f>IF(F179="Unperfected","",IF(ISBLANK(F179)=FALSE,(NETWORKDAYS(F179,V179,Holidays!A:A))-H179-1,""))</f>
        <v>36</v>
      </c>
      <c r="X179" s="2" t="s">
        <v>74</v>
      </c>
    </row>
    <row r="180" spans="1:24" ht="87" hidden="1" x14ac:dyDescent="0.35">
      <c r="A180" s="7" t="s">
        <v>587</v>
      </c>
      <c r="C180" s="14" t="s">
        <v>66</v>
      </c>
      <c r="E180" s="3">
        <v>44858</v>
      </c>
      <c r="F180" s="3">
        <f t="shared" si="6"/>
        <v>44858</v>
      </c>
      <c r="I180" s="2" t="s">
        <v>76</v>
      </c>
      <c r="J180" s="2" t="s">
        <v>588</v>
      </c>
      <c r="V180" s="3">
        <v>44908</v>
      </c>
      <c r="W180" s="7">
        <f>IF(F180="Unperfected","",IF(ISBLANK(F180)=FALSE,(NETWORKDAYS(F180,V180,Holidays!A:A))-H180-1,""))</f>
        <v>34</v>
      </c>
      <c r="X180" s="2" t="s">
        <v>74</v>
      </c>
    </row>
    <row r="181" spans="1:24" ht="87" hidden="1" x14ac:dyDescent="0.35">
      <c r="A181" s="7" t="s">
        <v>589</v>
      </c>
      <c r="C181" s="14" t="s">
        <v>66</v>
      </c>
      <c r="E181" s="3">
        <v>44858</v>
      </c>
      <c r="F181" s="3">
        <f t="shared" si="6"/>
        <v>44858</v>
      </c>
      <c r="I181" s="2" t="s">
        <v>76</v>
      </c>
      <c r="J181" s="2" t="s">
        <v>590</v>
      </c>
      <c r="V181" s="3">
        <v>44908</v>
      </c>
      <c r="W181" s="7">
        <f>IF(F181="Unperfected","",IF(ISBLANK(F181)=FALSE,(NETWORKDAYS(F181,V181,Holidays!A:A))-H181-1,""))</f>
        <v>34</v>
      </c>
      <c r="X181" s="2" t="s">
        <v>74</v>
      </c>
    </row>
    <row r="182" spans="1:24" ht="87" hidden="1" x14ac:dyDescent="0.35">
      <c r="A182" s="7" t="s">
        <v>591</v>
      </c>
      <c r="C182" s="14" t="s">
        <v>66</v>
      </c>
      <c r="E182" s="3">
        <v>44858</v>
      </c>
      <c r="F182" s="3">
        <f t="shared" si="6"/>
        <v>44858</v>
      </c>
      <c r="I182" s="2" t="s">
        <v>76</v>
      </c>
      <c r="J182" s="2" t="s">
        <v>592</v>
      </c>
      <c r="V182" s="3">
        <v>44908</v>
      </c>
      <c r="W182" s="7">
        <f>IF(F182="Unperfected","",IF(ISBLANK(F182)=FALSE,(NETWORKDAYS(F182,V182,Holidays!A:A))-H182-1,""))</f>
        <v>34</v>
      </c>
      <c r="X182" s="2" t="s">
        <v>74</v>
      </c>
    </row>
    <row r="183" spans="1:24" ht="101.5" hidden="1" x14ac:dyDescent="0.35">
      <c r="A183" s="7" t="s">
        <v>593</v>
      </c>
      <c r="C183" s="14" t="s">
        <v>66</v>
      </c>
      <c r="E183" s="3">
        <v>44858</v>
      </c>
      <c r="F183" s="3">
        <f t="shared" si="6"/>
        <v>44858</v>
      </c>
      <c r="I183" s="2" t="s">
        <v>76</v>
      </c>
      <c r="J183" s="2" t="s">
        <v>594</v>
      </c>
      <c r="V183" s="3">
        <v>44908</v>
      </c>
      <c r="W183" s="7">
        <f>IF(F183="Unperfected","",IF(ISBLANK(F183)=FALSE,(NETWORKDAYS(F183,V183,Holidays!A:A))-H183-1,""))</f>
        <v>34</v>
      </c>
      <c r="X183" s="2" t="s">
        <v>74</v>
      </c>
    </row>
    <row r="184" spans="1:24" ht="174" hidden="1" x14ac:dyDescent="0.35">
      <c r="A184" s="7" t="s">
        <v>595</v>
      </c>
      <c r="B184" s="14" t="s">
        <v>63</v>
      </c>
      <c r="C184" s="14" t="s">
        <v>46</v>
      </c>
      <c r="E184" s="3">
        <v>44860</v>
      </c>
      <c r="F184" s="3">
        <f t="shared" si="6"/>
        <v>44860</v>
      </c>
      <c r="I184" s="2" t="s">
        <v>76</v>
      </c>
      <c r="J184" s="2" t="s">
        <v>596</v>
      </c>
      <c r="V184" s="3">
        <v>44881</v>
      </c>
      <c r="W184" s="7">
        <f>IF(F184="Unperfected","",IF(ISBLANK(F184)=FALSE,(NETWORKDAYS(F184,V184,Holidays!A:A))-H184-1,""))</f>
        <v>14</v>
      </c>
      <c r="X184" s="2" t="s">
        <v>74</v>
      </c>
    </row>
    <row r="185" spans="1:24" ht="145" hidden="1" x14ac:dyDescent="0.35">
      <c r="A185" s="7" t="s">
        <v>597</v>
      </c>
      <c r="B185" s="14" t="s">
        <v>63</v>
      </c>
      <c r="C185" s="14" t="s">
        <v>46</v>
      </c>
      <c r="E185" s="3">
        <v>44861</v>
      </c>
      <c r="F185" s="3">
        <f t="shared" si="6"/>
        <v>44861</v>
      </c>
      <c r="I185" s="2" t="s">
        <v>76</v>
      </c>
      <c r="J185" s="2" t="s">
        <v>598</v>
      </c>
      <c r="V185" s="3">
        <v>44881</v>
      </c>
      <c r="W185" s="7">
        <f>IF(F185="Unperfected","",IF(ISBLANK(F185)=FALSE,(NETWORKDAYS(F185,V185,Holidays!A:A))-H185-1,""))</f>
        <v>13</v>
      </c>
      <c r="X185" s="2" t="s">
        <v>74</v>
      </c>
    </row>
    <row r="186" spans="1:24" ht="145" hidden="1" x14ac:dyDescent="0.35">
      <c r="A186" s="7" t="s">
        <v>599</v>
      </c>
      <c r="C186" s="14" t="s">
        <v>46</v>
      </c>
      <c r="E186" s="3">
        <v>44861</v>
      </c>
      <c r="F186" s="3">
        <f t="shared" si="6"/>
        <v>44861</v>
      </c>
      <c r="I186" s="2" t="s">
        <v>76</v>
      </c>
      <c r="J186" s="2" t="s">
        <v>600</v>
      </c>
      <c r="V186" s="3">
        <v>44881</v>
      </c>
      <c r="W186" s="7">
        <f>IF(F186="Unperfected","",IF(ISBLANK(F186)=FALSE,(NETWORKDAYS(F186,V186,Holidays!A:A))-H186-1,""))</f>
        <v>13</v>
      </c>
      <c r="X186" s="2" t="s">
        <v>74</v>
      </c>
    </row>
    <row r="187" spans="1:24" ht="72.5" hidden="1" x14ac:dyDescent="0.35">
      <c r="A187" s="7" t="s">
        <v>601</v>
      </c>
      <c r="B187" s="14" t="s">
        <v>63</v>
      </c>
      <c r="C187" s="14" t="s">
        <v>46</v>
      </c>
      <c r="E187" s="3">
        <v>44866</v>
      </c>
      <c r="F187" s="3">
        <f t="shared" si="6"/>
        <v>44866</v>
      </c>
      <c r="I187" s="2" t="s">
        <v>110</v>
      </c>
      <c r="J187" s="2" t="s">
        <v>602</v>
      </c>
      <c r="V187" s="3">
        <v>44881</v>
      </c>
      <c r="W187" s="7">
        <f>IF(F187="Unperfected","",IF(ISBLANK(F187)=FALSE,(NETWORKDAYS(F187,V187,Holidays!A:A))-H187-1,""))</f>
        <v>10</v>
      </c>
      <c r="X187" s="2" t="s">
        <v>74</v>
      </c>
    </row>
    <row r="188" spans="1:24" ht="58" hidden="1" x14ac:dyDescent="0.35">
      <c r="A188" s="7" t="s">
        <v>603</v>
      </c>
      <c r="C188" s="14" t="s">
        <v>46</v>
      </c>
      <c r="E188" s="3">
        <v>44872</v>
      </c>
      <c r="F188" s="3">
        <f t="shared" si="6"/>
        <v>44872</v>
      </c>
      <c r="I188" s="2" t="s">
        <v>106</v>
      </c>
      <c r="J188" s="2" t="s">
        <v>604</v>
      </c>
      <c r="V188" s="3">
        <v>44903</v>
      </c>
      <c r="W188" s="2">
        <f>IF(F182="Unperfected","",IF(ISBLANK(F182)=FALSE,(NETWORKDAYS(F182,V182,Holidays!A:A))-H182-1,""))</f>
        <v>34</v>
      </c>
      <c r="X188" s="2" t="s">
        <v>74</v>
      </c>
    </row>
    <row r="189" spans="1:24" ht="58" hidden="1" x14ac:dyDescent="0.35">
      <c r="A189" s="7" t="s">
        <v>605</v>
      </c>
      <c r="B189" s="14" t="s">
        <v>63</v>
      </c>
      <c r="C189" s="14" t="s">
        <v>46</v>
      </c>
      <c r="E189" s="3">
        <v>44875</v>
      </c>
      <c r="F189" s="3">
        <f t="shared" si="6"/>
        <v>44875</v>
      </c>
      <c r="I189" s="2" t="s">
        <v>231</v>
      </c>
      <c r="J189" s="2" t="s">
        <v>606</v>
      </c>
      <c r="V189" s="3">
        <v>44881</v>
      </c>
      <c r="W189" s="7">
        <f>IF(F189="Unperfected","",IF(ISBLANK(F189)=FALSE,(NETWORKDAYS(F189,V189,Holidays!A:A))-H189-1,""))</f>
        <v>3</v>
      </c>
      <c r="X189" s="2" t="s">
        <v>74</v>
      </c>
    </row>
    <row r="190" spans="1:24" ht="58" hidden="1" x14ac:dyDescent="0.35">
      <c r="A190" s="7" t="s">
        <v>607</v>
      </c>
      <c r="C190" s="14" t="s">
        <v>66</v>
      </c>
      <c r="E190" s="3">
        <v>44882</v>
      </c>
      <c r="F190" s="3">
        <v>44882</v>
      </c>
      <c r="I190" s="2" t="s">
        <v>76</v>
      </c>
      <c r="J190" s="2" t="s">
        <v>608</v>
      </c>
      <c r="V190" s="3">
        <v>44988</v>
      </c>
      <c r="W190" s="7">
        <f>IF(F190="Unperfected","",IF(ISBLANK(F190)=FALSE,(NETWORKDAYS(F190,V190,Holidays!A:A))-H190-1,""))</f>
        <v>74</v>
      </c>
      <c r="X190" s="2" t="s">
        <v>74</v>
      </c>
    </row>
    <row r="191" spans="1:24" ht="145" hidden="1" x14ac:dyDescent="0.35">
      <c r="A191" s="7" t="s">
        <v>609</v>
      </c>
      <c r="B191" s="14" t="s">
        <v>63</v>
      </c>
      <c r="C191" s="14" t="s">
        <v>46</v>
      </c>
      <c r="E191" s="3">
        <v>44893</v>
      </c>
      <c r="F191" s="3">
        <f>E191</f>
        <v>44893</v>
      </c>
      <c r="I191" s="2" t="s">
        <v>76</v>
      </c>
      <c r="J191" s="2" t="s">
        <v>610</v>
      </c>
      <c r="V191" s="3">
        <v>44902</v>
      </c>
      <c r="W191" s="2">
        <f>IF(F179="Unperfected","",IF(ISBLANK(F179)=FALSE,(NETWORKDAYS(F179,V179,Holidays!A:A))-H179-1,""))</f>
        <v>36</v>
      </c>
      <c r="X191" s="2" t="s">
        <v>74</v>
      </c>
    </row>
    <row r="192" spans="1:24" ht="409.5" hidden="1" x14ac:dyDescent="0.35">
      <c r="A192" s="7" t="s">
        <v>611</v>
      </c>
      <c r="B192" s="14" t="s">
        <v>63</v>
      </c>
      <c r="C192" s="14" t="s">
        <v>46</v>
      </c>
      <c r="E192" s="3">
        <v>44893</v>
      </c>
      <c r="F192" s="3">
        <f>E192</f>
        <v>44893</v>
      </c>
      <c r="I192" s="2" t="s">
        <v>105</v>
      </c>
      <c r="J192" s="2" t="s">
        <v>612</v>
      </c>
      <c r="V192" s="3">
        <v>44902</v>
      </c>
      <c r="W192" s="7">
        <f>IF(F192="Unperfected","",IF(ISBLANK(F192)=FALSE,(NETWORKDAYS(F192,V192,Holidays!A:A))-H192-1,""))</f>
        <v>7</v>
      </c>
      <c r="X192" s="2" t="s">
        <v>74</v>
      </c>
    </row>
    <row r="193" spans="1:24" ht="101.5" hidden="1" x14ac:dyDescent="0.35">
      <c r="A193" s="7" t="s">
        <v>613</v>
      </c>
      <c r="B193" s="14" t="s">
        <v>63</v>
      </c>
      <c r="C193" s="14" t="s">
        <v>46</v>
      </c>
      <c r="E193" s="3">
        <v>44893</v>
      </c>
      <c r="F193" s="3">
        <f>E193</f>
        <v>44893</v>
      </c>
      <c r="I193" s="2" t="s">
        <v>110</v>
      </c>
      <c r="J193" s="2" t="s">
        <v>614</v>
      </c>
      <c r="V193" s="3">
        <v>44902</v>
      </c>
      <c r="W193" s="2">
        <f>IF(F181="Unperfected","",IF(ISBLANK(F181)=FALSE,(NETWORKDAYS(F181,V181,Holidays!A:A))-H181-1,""))</f>
        <v>34</v>
      </c>
      <c r="X193" s="2" t="s">
        <v>74</v>
      </c>
    </row>
    <row r="194" spans="1:24" ht="232" hidden="1" x14ac:dyDescent="0.35">
      <c r="A194" s="7" t="s">
        <v>615</v>
      </c>
      <c r="B194" s="14" t="s">
        <v>63</v>
      </c>
      <c r="C194" s="14" t="s">
        <v>46</v>
      </c>
      <c r="E194" s="3">
        <v>44893</v>
      </c>
      <c r="F194" s="3">
        <f>E194</f>
        <v>44893</v>
      </c>
      <c r="I194" s="2" t="s">
        <v>76</v>
      </c>
      <c r="J194" s="2" t="s">
        <v>616</v>
      </c>
      <c r="V194" s="3">
        <v>44902</v>
      </c>
      <c r="W194" s="2">
        <f>IF(F182="Unperfected","",IF(ISBLANK(F182)=FALSE,(NETWORKDAYS(F182,V182,Holidays!A:A))-H182-1,""))</f>
        <v>34</v>
      </c>
      <c r="X194" s="2" t="s">
        <v>74</v>
      </c>
    </row>
    <row r="195" spans="1:24" ht="101.5" hidden="1" x14ac:dyDescent="0.35">
      <c r="A195" s="7" t="s">
        <v>617</v>
      </c>
      <c r="B195" s="14" t="s">
        <v>45</v>
      </c>
      <c r="C195" s="14" t="s">
        <v>46</v>
      </c>
      <c r="E195" s="3">
        <v>44901</v>
      </c>
      <c r="F195" s="3">
        <f>E195</f>
        <v>44901</v>
      </c>
      <c r="I195" s="2" t="s">
        <v>110</v>
      </c>
      <c r="J195" s="2" t="s">
        <v>618</v>
      </c>
      <c r="V195" s="3">
        <v>44923</v>
      </c>
      <c r="W195" s="2">
        <f>IF(F184="Unperfected","",IF(ISBLANK(F184)=FALSE,(NETWORKDAYS(F184,V184,Holidays!A:A))-H184-1,""))</f>
        <v>14</v>
      </c>
      <c r="X195" s="2" t="s">
        <v>74</v>
      </c>
    </row>
    <row r="196" spans="1:24" ht="43.5" hidden="1" x14ac:dyDescent="0.35">
      <c r="A196" s="7" t="s">
        <v>619</v>
      </c>
      <c r="E196" s="3">
        <v>44902</v>
      </c>
      <c r="F196" s="3">
        <v>44902</v>
      </c>
      <c r="I196" s="2" t="s">
        <v>76</v>
      </c>
      <c r="J196" s="2" t="s">
        <v>620</v>
      </c>
      <c r="V196" s="3">
        <v>44929</v>
      </c>
      <c r="W196" s="7">
        <f>IF(F196="Unperfected","",IF(ISBLANK(F196)=FALSE,(NETWORKDAYS(F196,V196,Holidays!A:A))-H196-1,""))</f>
        <v>18</v>
      </c>
      <c r="X196" s="2" t="s">
        <v>74</v>
      </c>
    </row>
    <row r="197" spans="1:24" ht="101.5" hidden="1" x14ac:dyDescent="0.35">
      <c r="A197" s="7" t="s">
        <v>621</v>
      </c>
      <c r="E197" s="3">
        <v>44911</v>
      </c>
      <c r="F197" s="3">
        <v>44911</v>
      </c>
      <c r="I197" s="2" t="s">
        <v>622</v>
      </c>
      <c r="J197" s="2" t="s">
        <v>623</v>
      </c>
      <c r="V197" s="3">
        <v>44929</v>
      </c>
      <c r="W197" s="7">
        <f>IF(F197="Unperfected","",IF(ISBLANK(F197)=FALSE,(NETWORKDAYS(F197,V197,Holidays!A:A))-H197-1,""))</f>
        <v>11</v>
      </c>
      <c r="X197" s="2" t="s">
        <v>74</v>
      </c>
    </row>
    <row r="198" spans="1:24" ht="87" hidden="1" x14ac:dyDescent="0.35">
      <c r="A198" s="7" t="s">
        <v>624</v>
      </c>
      <c r="E198" s="3">
        <v>44915</v>
      </c>
      <c r="F198" s="3">
        <v>44915</v>
      </c>
      <c r="I198" s="2" t="s">
        <v>622</v>
      </c>
      <c r="J198" s="2" t="s">
        <v>625</v>
      </c>
      <c r="V198" s="3">
        <v>44929</v>
      </c>
      <c r="W198" s="7">
        <f>IF(F198="Unperfected","",IF(ISBLANK(F198)=FALSE,(NETWORKDAYS(F198,V198,Holidays!A:A))-H198-1,""))</f>
        <v>9</v>
      </c>
      <c r="X198" s="2" t="s">
        <v>74</v>
      </c>
    </row>
    <row r="199" spans="1:24" ht="409.5" hidden="1" x14ac:dyDescent="0.35">
      <c r="A199" s="7" t="s">
        <v>626</v>
      </c>
      <c r="B199" s="14" t="s">
        <v>45</v>
      </c>
      <c r="C199" s="14" t="s">
        <v>46</v>
      </c>
      <c r="E199" s="3">
        <v>44922</v>
      </c>
      <c r="F199" s="3">
        <f>E199</f>
        <v>44922</v>
      </c>
      <c r="I199" s="2" t="s">
        <v>106</v>
      </c>
      <c r="J199" s="2" t="s">
        <v>627</v>
      </c>
      <c r="V199" s="3">
        <v>44939</v>
      </c>
      <c r="W199" s="7">
        <f>IF(F199="Unperfected","",IF(ISBLANK(F199)=FALSE,(NETWORKDAYS(F199,V199,Holidays!A:A))-H199-1,""))</f>
        <v>13</v>
      </c>
      <c r="X199" s="2" t="s">
        <v>74</v>
      </c>
    </row>
    <row r="200" spans="1:24" ht="72.5" hidden="1" x14ac:dyDescent="0.35">
      <c r="A200" s="7" t="s">
        <v>628</v>
      </c>
      <c r="B200" s="14" t="s">
        <v>63</v>
      </c>
      <c r="C200" s="14" t="s">
        <v>46</v>
      </c>
      <c r="E200" s="3">
        <v>44943</v>
      </c>
      <c r="F200" s="3">
        <f>E200</f>
        <v>44943</v>
      </c>
      <c r="I200" s="2" t="s">
        <v>110</v>
      </c>
      <c r="J200" s="2" t="s">
        <v>629</v>
      </c>
      <c r="V200" s="3">
        <v>44951</v>
      </c>
      <c r="W200" s="7">
        <f>IF(F200="Unperfected","",IF(ISBLANK(F200)=FALSE,(NETWORKDAYS(F200,V200,Holidays!A:A))-H200-1,""))</f>
        <v>6</v>
      </c>
      <c r="X200" s="2" t="s">
        <v>74</v>
      </c>
    </row>
    <row r="201" spans="1:24" ht="58" hidden="1" x14ac:dyDescent="0.35">
      <c r="A201" s="7" t="s">
        <v>630</v>
      </c>
      <c r="B201" s="14" t="s">
        <v>63</v>
      </c>
      <c r="C201" s="14" t="s">
        <v>46</v>
      </c>
      <c r="E201" s="3">
        <v>44943</v>
      </c>
      <c r="F201" s="3">
        <f>E201</f>
        <v>44943</v>
      </c>
      <c r="I201" s="2" t="s">
        <v>105</v>
      </c>
      <c r="J201" s="2" t="s">
        <v>631</v>
      </c>
      <c r="V201" s="3">
        <v>44979</v>
      </c>
      <c r="W201" s="7">
        <f>IF(F201="Unperfected","",IF(ISBLANK(F201)=FALSE,(NETWORKDAYS(F201,V201,Holidays!A:A))-H201-1,""))</f>
        <v>26</v>
      </c>
      <c r="X201" s="2" t="s">
        <v>74</v>
      </c>
    </row>
    <row r="202" spans="1:24" ht="43.5" hidden="1" x14ac:dyDescent="0.35">
      <c r="A202" s="7" t="s">
        <v>632</v>
      </c>
      <c r="E202" s="3">
        <v>44944</v>
      </c>
      <c r="F202" s="3">
        <v>44944</v>
      </c>
      <c r="I202" s="2" t="s">
        <v>76</v>
      </c>
      <c r="J202" s="2" t="s">
        <v>633</v>
      </c>
      <c r="V202" s="3">
        <v>45000</v>
      </c>
      <c r="W202" s="7">
        <f>IF(F202="Unperfected","",IF(ISBLANK(F202)=FALSE,(NETWORKDAYS(F202,V202,Holidays!A:A))-H202-1,""))</f>
        <v>40</v>
      </c>
      <c r="X202" s="2" t="s">
        <v>74</v>
      </c>
    </row>
    <row r="203" spans="1:24" ht="72.5" hidden="1" x14ac:dyDescent="0.35">
      <c r="A203" s="7" t="s">
        <v>634</v>
      </c>
      <c r="E203" s="3">
        <v>44944</v>
      </c>
      <c r="F203" s="3">
        <v>44944</v>
      </c>
      <c r="I203" s="2" t="s">
        <v>76</v>
      </c>
      <c r="J203" s="2" t="s">
        <v>635</v>
      </c>
      <c r="V203" s="3">
        <v>45000</v>
      </c>
      <c r="W203" s="7">
        <f>IF(F203="Unperfected","",IF(ISBLANK(F203)=FALSE,(NETWORKDAYS(F203,V203,Holidays!A:A))-H203-1,""))</f>
        <v>40</v>
      </c>
      <c r="X203" s="2" t="s">
        <v>74</v>
      </c>
    </row>
    <row r="204" spans="1:24" ht="43.5" hidden="1" x14ac:dyDescent="0.35">
      <c r="A204" s="7" t="s">
        <v>636</v>
      </c>
      <c r="C204" s="14" t="s">
        <v>66</v>
      </c>
      <c r="E204" s="3">
        <v>44945</v>
      </c>
      <c r="F204" s="3">
        <f>E204</f>
        <v>44945</v>
      </c>
      <c r="I204" s="2" t="s">
        <v>76</v>
      </c>
      <c r="J204" s="2" t="s">
        <v>637</v>
      </c>
      <c r="V204" s="3">
        <v>44979</v>
      </c>
      <c r="W204" s="7">
        <f>IF(F204="Unperfected","",IF(ISBLANK(F204)=FALSE,(NETWORKDAYS(F204,V204,Holidays!A:A))-H204-1,""))</f>
        <v>24</v>
      </c>
      <c r="X204" s="2" t="s">
        <v>74</v>
      </c>
    </row>
    <row r="205" spans="1:24" ht="43.5" hidden="1" x14ac:dyDescent="0.35">
      <c r="A205" s="7" t="s">
        <v>638</v>
      </c>
      <c r="C205" s="14" t="s">
        <v>66</v>
      </c>
      <c r="E205" s="3">
        <v>44945</v>
      </c>
      <c r="F205" s="3">
        <f>E205</f>
        <v>44945</v>
      </c>
      <c r="I205" s="2" t="s">
        <v>105</v>
      </c>
      <c r="J205" s="2" t="s">
        <v>639</v>
      </c>
      <c r="V205" s="3">
        <v>44999</v>
      </c>
      <c r="W205" s="7">
        <f>IF(F205="Unperfected","",IF(ISBLANK(F205)=FALSE,(NETWORKDAYS(F205,V205,Holidays!A:A))-H205-1,""))</f>
        <v>38</v>
      </c>
      <c r="X205" s="2" t="s">
        <v>74</v>
      </c>
    </row>
    <row r="206" spans="1:24" ht="43.5" hidden="1" x14ac:dyDescent="0.35">
      <c r="A206" s="7" t="s">
        <v>640</v>
      </c>
      <c r="C206" s="14" t="s">
        <v>66</v>
      </c>
      <c r="E206" s="3">
        <v>44949</v>
      </c>
      <c r="F206" s="3">
        <f>E206</f>
        <v>44949</v>
      </c>
      <c r="I206" s="2" t="s">
        <v>76</v>
      </c>
      <c r="J206" s="2" t="s">
        <v>641</v>
      </c>
      <c r="V206" s="3">
        <v>44979</v>
      </c>
      <c r="W206" s="7">
        <f>IF(F206="Unperfected","",IF(ISBLANK(F206)=FALSE,(NETWORKDAYS(F206,V206,Holidays!A:A))-H206-1,""))</f>
        <v>22</v>
      </c>
      <c r="X206" s="2" t="s">
        <v>74</v>
      </c>
    </row>
    <row r="207" spans="1:24" ht="43.5" hidden="1" x14ac:dyDescent="0.35">
      <c r="A207" s="7" t="s">
        <v>642</v>
      </c>
      <c r="C207" s="14" t="s">
        <v>66</v>
      </c>
      <c r="E207" s="3">
        <v>44953</v>
      </c>
      <c r="F207" s="3">
        <f>E207</f>
        <v>44953</v>
      </c>
      <c r="I207" s="2" t="s">
        <v>232</v>
      </c>
      <c r="J207" s="2" t="s">
        <v>643</v>
      </c>
      <c r="V207" s="3">
        <v>44979</v>
      </c>
      <c r="W207" s="7">
        <f>IF(F207="Unperfected","",IF(ISBLANK(F207)=FALSE,(NETWORKDAYS(F207,V207,Holidays!A:A))-H207-1,""))</f>
        <v>18</v>
      </c>
      <c r="X207" s="2" t="s">
        <v>74</v>
      </c>
    </row>
    <row r="208" spans="1:24" ht="43.5" hidden="1" x14ac:dyDescent="0.35">
      <c r="A208" s="7" t="s">
        <v>644</v>
      </c>
      <c r="C208" s="14" t="s">
        <v>46</v>
      </c>
      <c r="E208" s="3">
        <v>44958</v>
      </c>
      <c r="F208" s="3">
        <f>E208</f>
        <v>44958</v>
      </c>
      <c r="I208" s="2" t="s">
        <v>76</v>
      </c>
      <c r="J208" s="2" t="s">
        <v>645</v>
      </c>
      <c r="V208" s="3">
        <v>44963</v>
      </c>
      <c r="W208" s="7">
        <f>IF(F208="Unperfected","",IF(ISBLANK(F208)=FALSE,(NETWORKDAYS(F208,V208,Holidays!A:A))-H208-1,""))</f>
        <v>3</v>
      </c>
      <c r="X208" s="2" t="s">
        <v>74</v>
      </c>
    </row>
    <row r="209" spans="1:24" ht="58" hidden="1" x14ac:dyDescent="0.35">
      <c r="A209" s="7" t="s">
        <v>646</v>
      </c>
      <c r="C209" s="14" t="s">
        <v>46</v>
      </c>
      <c r="E209" s="3">
        <v>44959</v>
      </c>
      <c r="F209" s="3">
        <v>44959</v>
      </c>
      <c r="I209" s="2" t="s">
        <v>76</v>
      </c>
      <c r="J209" s="2" t="s">
        <v>647</v>
      </c>
      <c r="V209" s="3">
        <v>44963</v>
      </c>
      <c r="W209" s="7">
        <f>IF(F209="Unperfected","",IF(ISBLANK(F209)=FALSE,(NETWORKDAYS(F209,V209,Holidays!A:A))-H209-1,""))</f>
        <v>2</v>
      </c>
      <c r="X209" s="2" t="s">
        <v>74</v>
      </c>
    </row>
    <row r="210" spans="1:24" ht="43.5" hidden="1" x14ac:dyDescent="0.35">
      <c r="A210" s="7" t="s">
        <v>648</v>
      </c>
      <c r="C210" s="14" t="s">
        <v>66</v>
      </c>
      <c r="E210" s="3">
        <v>44963</v>
      </c>
      <c r="F210" s="3">
        <v>44963</v>
      </c>
      <c r="I210" s="2" t="s">
        <v>76</v>
      </c>
      <c r="J210" s="2" t="s">
        <v>649</v>
      </c>
      <c r="V210" s="3">
        <v>45019</v>
      </c>
      <c r="W210" s="7">
        <f>IF(F210="Unperfected","",IF(ISBLANK(F210)=FALSE,(NETWORKDAYS(F210,V210,Holidays!A:A))-H210-1,""))</f>
        <v>40</v>
      </c>
      <c r="X210" s="2" t="s">
        <v>74</v>
      </c>
    </row>
    <row r="211" spans="1:24" ht="58" hidden="1" x14ac:dyDescent="0.35">
      <c r="A211" s="7" t="s">
        <v>650</v>
      </c>
      <c r="C211" s="14" t="s">
        <v>46</v>
      </c>
      <c r="E211" s="3">
        <v>44980</v>
      </c>
      <c r="F211" s="3">
        <f>E211</f>
        <v>44980</v>
      </c>
      <c r="I211" s="2" t="s">
        <v>110</v>
      </c>
      <c r="J211" s="2" t="s">
        <v>651</v>
      </c>
      <c r="V211" s="3">
        <v>45036</v>
      </c>
      <c r="W211" s="7">
        <f>IF(F211="Unperfected","",IF(ISBLANK(F211)=FALSE,(NETWORKDAYS(F211,V211,Holidays!A:A))-H211-1,""))</f>
        <v>40</v>
      </c>
      <c r="X211" s="2" t="s">
        <v>74</v>
      </c>
    </row>
    <row r="212" spans="1:24" ht="43.5" hidden="1" x14ac:dyDescent="0.35">
      <c r="A212" s="7" t="s">
        <v>652</v>
      </c>
      <c r="B212" s="13"/>
      <c r="C212" s="14" t="s">
        <v>46</v>
      </c>
      <c r="E212" s="3">
        <v>44980</v>
      </c>
      <c r="F212" s="3">
        <v>44980</v>
      </c>
      <c r="I212" s="2" t="s">
        <v>105</v>
      </c>
      <c r="J212" s="2" t="s">
        <v>653</v>
      </c>
      <c r="V212" s="3">
        <v>45042</v>
      </c>
      <c r="W212" s="7">
        <f>IF(F212="Unperfected","",IF(ISBLANK(F212)=FALSE,(NETWORKDAYS(F212,V212,Holidays!A:A))-H212-1,""))</f>
        <v>44</v>
      </c>
      <c r="X212" s="2" t="s">
        <v>74</v>
      </c>
    </row>
    <row r="213" spans="1:24" ht="58" hidden="1" x14ac:dyDescent="0.35">
      <c r="A213" s="7" t="s">
        <v>654</v>
      </c>
      <c r="C213" s="14" t="s">
        <v>66</v>
      </c>
      <c r="E213" s="3">
        <v>44882</v>
      </c>
      <c r="F213" s="3">
        <v>44882</v>
      </c>
      <c r="I213" s="2" t="s">
        <v>76</v>
      </c>
      <c r="J213" s="2" t="s">
        <v>655</v>
      </c>
      <c r="V213" s="3">
        <v>44991</v>
      </c>
      <c r="W213" s="7">
        <f>IF(F213="Unperfected","",IF(ISBLANK(F213)=FALSE,(NETWORKDAYS(F213,V213,Holidays!A:A))-H213-1,""))</f>
        <v>75</v>
      </c>
      <c r="X213" s="2" t="s">
        <v>74</v>
      </c>
    </row>
    <row r="214" spans="1:24" ht="101.5" hidden="1" x14ac:dyDescent="0.35">
      <c r="A214" s="7" t="s">
        <v>656</v>
      </c>
      <c r="C214" s="14" t="s">
        <v>66</v>
      </c>
      <c r="E214" s="3">
        <v>44895</v>
      </c>
      <c r="F214" s="3">
        <v>44895</v>
      </c>
      <c r="I214" s="2" t="s">
        <v>76</v>
      </c>
      <c r="J214" s="2" t="s">
        <v>657</v>
      </c>
      <c r="V214" s="3">
        <v>44988</v>
      </c>
      <c r="W214" s="7">
        <f>IF(F214="Unperfected","",IF(ISBLANK(F214)=FALSE,(NETWORKDAYS(F214,V214,Holidays!A:A))-H214-1,""))</f>
        <v>66</v>
      </c>
      <c r="X214" s="2" t="s">
        <v>74</v>
      </c>
    </row>
    <row r="215" spans="1:24" ht="43.5" hidden="1" x14ac:dyDescent="0.35">
      <c r="A215" s="7" t="s">
        <v>658</v>
      </c>
      <c r="C215" s="14" t="s">
        <v>66</v>
      </c>
      <c r="E215" s="3">
        <v>44984</v>
      </c>
      <c r="F215" s="3">
        <v>44984</v>
      </c>
      <c r="I215" s="2" t="s">
        <v>659</v>
      </c>
      <c r="J215" s="2" t="s">
        <v>660</v>
      </c>
      <c r="V215" s="3">
        <v>45029</v>
      </c>
      <c r="W215" s="7">
        <f>IF(F215="Unperfected","",IF(ISBLANK(F215)=FALSE,(NETWORKDAYS(F215,V215,Holidays!A:A))-H215-1,""))</f>
        <v>33</v>
      </c>
      <c r="X215" s="2" t="s">
        <v>74</v>
      </c>
    </row>
    <row r="216" spans="1:24" ht="58" hidden="1" x14ac:dyDescent="0.35">
      <c r="A216" s="7" t="s">
        <v>661</v>
      </c>
      <c r="B216" s="13"/>
      <c r="C216" s="14" t="s">
        <v>66</v>
      </c>
      <c r="E216" s="3">
        <v>44986</v>
      </c>
      <c r="F216" s="3">
        <v>44986</v>
      </c>
      <c r="I216" s="2" t="s">
        <v>662</v>
      </c>
      <c r="J216" s="2" t="s">
        <v>663</v>
      </c>
      <c r="V216" s="3">
        <v>45078</v>
      </c>
      <c r="W216" s="7">
        <f>IF(F216="Unperfected","",IF(ISBLANK(F216)=FALSE,(NETWORKDAYS(F216,V216,Holidays!A:A))-H216-1,""))</f>
        <v>66</v>
      </c>
      <c r="X216" s="2" t="s">
        <v>74</v>
      </c>
    </row>
    <row r="217" spans="1:24" ht="43.5" hidden="1" x14ac:dyDescent="0.35">
      <c r="A217" s="7" t="s">
        <v>664</v>
      </c>
      <c r="C217" s="14" t="s">
        <v>66</v>
      </c>
      <c r="E217" s="3">
        <v>44992</v>
      </c>
      <c r="F217" s="3">
        <v>44992</v>
      </c>
      <c r="I217" s="2" t="s">
        <v>105</v>
      </c>
      <c r="J217" s="2" t="s">
        <v>665</v>
      </c>
      <c r="V217" s="3">
        <v>44999</v>
      </c>
      <c r="W217" s="7">
        <f>IF(F217="Unperfected","",IF(ISBLANK(F217)=FALSE,(NETWORKDAYS(F217,V217,Holidays!A:A))-H217-1,""))</f>
        <v>5</v>
      </c>
      <c r="X217" s="2" t="s">
        <v>74</v>
      </c>
    </row>
    <row r="218" spans="1:24" ht="43.5" hidden="1" x14ac:dyDescent="0.35">
      <c r="A218" s="7" t="s">
        <v>666</v>
      </c>
      <c r="C218" s="14" t="s">
        <v>46</v>
      </c>
      <c r="E218" s="3">
        <v>44999</v>
      </c>
      <c r="F218" s="3">
        <f>E218</f>
        <v>44999</v>
      </c>
      <c r="I218" s="2" t="s">
        <v>76</v>
      </c>
      <c r="J218" s="2" t="s">
        <v>667</v>
      </c>
      <c r="V218" s="3">
        <v>45005</v>
      </c>
      <c r="W218" s="7">
        <f>IF(F218="Unperfected","",IF(ISBLANK(F218)=FALSE,(NETWORKDAYS(F218,V218,Holidays!A:A))-H218-1,""))</f>
        <v>4</v>
      </c>
      <c r="X218" s="2" t="s">
        <v>74</v>
      </c>
    </row>
    <row r="219" spans="1:24" ht="43.5" hidden="1" x14ac:dyDescent="0.35">
      <c r="A219" s="7" t="s">
        <v>668</v>
      </c>
      <c r="C219" s="14" t="s">
        <v>46</v>
      </c>
      <c r="E219" s="3">
        <v>45000</v>
      </c>
      <c r="F219" s="3">
        <f>E219</f>
        <v>45000</v>
      </c>
      <c r="I219" s="2" t="s">
        <v>76</v>
      </c>
      <c r="J219" s="2" t="s">
        <v>669</v>
      </c>
      <c r="V219" s="3">
        <v>45005</v>
      </c>
      <c r="W219" s="7">
        <f>IF(F219="Unperfected","",IF(ISBLANK(F219)=FALSE,(NETWORKDAYS(F219,V219,Holidays!A:A))-H219-1,""))</f>
        <v>3</v>
      </c>
      <c r="X219" s="2" t="s">
        <v>74</v>
      </c>
    </row>
    <row r="220" spans="1:24" ht="87" hidden="1" x14ac:dyDescent="0.35">
      <c r="A220" s="7" t="s">
        <v>670</v>
      </c>
      <c r="C220" s="14" t="s">
        <v>46</v>
      </c>
      <c r="E220" s="3">
        <v>44666</v>
      </c>
      <c r="I220" s="2" t="s">
        <v>110</v>
      </c>
      <c r="J220" s="2" t="s">
        <v>671</v>
      </c>
      <c r="V220" s="3">
        <v>45006</v>
      </c>
      <c r="W220" s="3"/>
      <c r="X220" s="2" t="s">
        <v>74</v>
      </c>
    </row>
    <row r="221" spans="1:24" hidden="1" x14ac:dyDescent="0.35">
      <c r="A221" s="7" t="s">
        <v>672</v>
      </c>
      <c r="C221" s="14" t="s">
        <v>66</v>
      </c>
      <c r="E221" s="3">
        <v>45019</v>
      </c>
      <c r="F221" s="3">
        <v>45019</v>
      </c>
      <c r="I221" s="2" t="s">
        <v>673</v>
      </c>
      <c r="J221" s="2" t="s">
        <v>674</v>
      </c>
      <c r="V221" s="3">
        <v>45023</v>
      </c>
      <c r="W221" s="7">
        <f>IF(F221="Unperfected","",IF(ISBLANK(F221)=FALSE,(NETWORKDAYS(F221,V221,Holidays!A:A))-H221-1,""))</f>
        <v>4</v>
      </c>
      <c r="X221" s="2" t="s">
        <v>74</v>
      </c>
    </row>
    <row r="222" spans="1:24" ht="43.5" hidden="1" x14ac:dyDescent="0.35">
      <c r="A222" s="7" t="s">
        <v>675</v>
      </c>
      <c r="C222" s="14" t="s">
        <v>66</v>
      </c>
      <c r="E222" s="3">
        <v>45012</v>
      </c>
      <c r="F222" s="3">
        <v>45012</v>
      </c>
      <c r="I222" s="2" t="s">
        <v>76</v>
      </c>
      <c r="V222" s="3">
        <v>45041</v>
      </c>
      <c r="W222" s="7">
        <f>IF(F222="Unperfected","",IF(ISBLANK(F222)=FALSE,(NETWORKDAYS(F222,V222,Holidays!A:A))-H222-1,""))</f>
        <v>21</v>
      </c>
      <c r="X222" s="2" t="s">
        <v>74</v>
      </c>
    </row>
    <row r="223" spans="1:24" ht="72.5" hidden="1" x14ac:dyDescent="0.35">
      <c r="A223" s="7" t="s">
        <v>676</v>
      </c>
      <c r="C223" s="14" t="s">
        <v>66</v>
      </c>
      <c r="E223" s="3">
        <v>45013</v>
      </c>
      <c r="F223" s="3">
        <f t="shared" ref="F223:F229" si="7">E223</f>
        <v>45013</v>
      </c>
      <c r="I223" s="2" t="s">
        <v>76</v>
      </c>
      <c r="V223" s="3">
        <v>45047</v>
      </c>
      <c r="W223" s="7">
        <f>IF(F223="Unperfected","",IF(ISBLANK(F223)=FALSE,(NETWORKDAYS(F223,V223,Holidays!A:A))-H223-1,""))</f>
        <v>24</v>
      </c>
      <c r="X223" s="2" t="s">
        <v>74</v>
      </c>
    </row>
    <row r="224" spans="1:24" ht="72.5" hidden="1" x14ac:dyDescent="0.35">
      <c r="A224" s="7" t="s">
        <v>677</v>
      </c>
      <c r="C224" s="14" t="s">
        <v>66</v>
      </c>
      <c r="E224" s="3">
        <v>45013</v>
      </c>
      <c r="F224" s="3">
        <f t="shared" si="7"/>
        <v>45013</v>
      </c>
      <c r="I224" s="2" t="s">
        <v>76</v>
      </c>
      <c r="V224" s="3">
        <v>45047</v>
      </c>
      <c r="W224" s="7">
        <f>IF(F224="Unperfected","",IF(ISBLANK(F224)=FALSE,(NETWORKDAYS(F224,V224,Holidays!A:A))-H224-1,""))</f>
        <v>24</v>
      </c>
      <c r="X224" s="2" t="s">
        <v>74</v>
      </c>
    </row>
    <row r="225" spans="1:24" ht="29" hidden="1" x14ac:dyDescent="0.35">
      <c r="A225" s="7" t="s">
        <v>678</v>
      </c>
      <c r="C225" s="14" t="s">
        <v>66</v>
      </c>
      <c r="E225" s="3">
        <v>45012</v>
      </c>
      <c r="F225" s="3">
        <f t="shared" si="7"/>
        <v>45012</v>
      </c>
      <c r="I225" s="2" t="s">
        <v>76</v>
      </c>
      <c r="V225" s="3">
        <v>45047</v>
      </c>
      <c r="W225" s="7">
        <f>IF(F225="Unperfected","",IF(ISBLANK(F225)=FALSE,(NETWORKDAYS(F225,V225,Holidays!A:A))-H225-1,""))</f>
        <v>25</v>
      </c>
      <c r="X225" s="2" t="s">
        <v>74</v>
      </c>
    </row>
    <row r="226" spans="1:24" ht="58" hidden="1" x14ac:dyDescent="0.35">
      <c r="A226" s="7" t="s">
        <v>679</v>
      </c>
      <c r="C226" s="14" t="s">
        <v>66</v>
      </c>
      <c r="E226" s="3">
        <v>45012</v>
      </c>
      <c r="F226" s="3">
        <f t="shared" si="7"/>
        <v>45012</v>
      </c>
      <c r="I226" s="2" t="s">
        <v>76</v>
      </c>
      <c r="V226" s="3">
        <v>45047</v>
      </c>
      <c r="W226" s="7">
        <f>IF(F226="Unperfected","",IF(ISBLANK(F226)=FALSE,(NETWORKDAYS(F226,V226,Holidays!A:A))-H226-1,""))</f>
        <v>25</v>
      </c>
      <c r="X226" s="2" t="s">
        <v>74</v>
      </c>
    </row>
    <row r="227" spans="1:24" ht="72.5" hidden="1" x14ac:dyDescent="0.35">
      <c r="A227" s="7" t="s">
        <v>680</v>
      </c>
      <c r="E227" s="3">
        <v>45033</v>
      </c>
      <c r="F227" s="3">
        <f t="shared" si="7"/>
        <v>45033</v>
      </c>
      <c r="I227" s="2" t="s">
        <v>76</v>
      </c>
      <c r="J227" s="2" t="s">
        <v>681</v>
      </c>
      <c r="V227" s="3">
        <v>45047</v>
      </c>
      <c r="W227" s="7">
        <f>IF(F227="Unperfected","",IF(ISBLANK(F227)=FALSE,(NETWORKDAYS(F227,V227,Holidays!A:A))-H227-1,""))</f>
        <v>10</v>
      </c>
      <c r="X227" s="2" t="s">
        <v>74</v>
      </c>
    </row>
    <row r="228" spans="1:24" ht="58" hidden="1" x14ac:dyDescent="0.35">
      <c r="A228" s="7" t="s">
        <v>682</v>
      </c>
      <c r="E228" s="3">
        <v>45033</v>
      </c>
      <c r="F228" s="3">
        <f t="shared" si="7"/>
        <v>45033</v>
      </c>
      <c r="I228" s="2" t="s">
        <v>76</v>
      </c>
      <c r="J228" s="2" t="s">
        <v>683</v>
      </c>
      <c r="V228" s="3">
        <v>45047</v>
      </c>
      <c r="W228" s="7">
        <f>IF(F228="Unperfected","",IF(ISBLANK(F228)=FALSE,(NETWORKDAYS(F228,V228,Holidays!A:A))-H228-1,""))</f>
        <v>10</v>
      </c>
      <c r="X228" s="2" t="s">
        <v>74</v>
      </c>
    </row>
    <row r="229" spans="1:24" ht="72.5" hidden="1" x14ac:dyDescent="0.35">
      <c r="A229" s="7" t="s">
        <v>684</v>
      </c>
      <c r="C229" s="14" t="s">
        <v>66</v>
      </c>
      <c r="E229" s="3">
        <v>45034</v>
      </c>
      <c r="F229" s="3">
        <f t="shared" si="7"/>
        <v>45034</v>
      </c>
      <c r="I229" s="2" t="s">
        <v>76</v>
      </c>
      <c r="J229" s="2" t="s">
        <v>685</v>
      </c>
      <c r="V229" s="3">
        <v>45047</v>
      </c>
      <c r="W229" s="7">
        <f>IF(F229="Unperfected","",IF(ISBLANK(F229)=FALSE,(NETWORKDAYS(F229,V229,Holidays!A:A))-H229-1,""))</f>
        <v>9</v>
      </c>
      <c r="X229" s="2" t="s">
        <v>74</v>
      </c>
    </row>
    <row r="230" spans="1:24" ht="130.5" hidden="1" x14ac:dyDescent="0.35">
      <c r="A230" s="7" t="s">
        <v>686</v>
      </c>
      <c r="C230" s="14" t="s">
        <v>66</v>
      </c>
      <c r="E230" s="3">
        <v>45037</v>
      </c>
      <c r="F230" s="3">
        <v>45037</v>
      </c>
      <c r="I230" s="2" t="s">
        <v>687</v>
      </c>
      <c r="J230" s="2" t="s">
        <v>688</v>
      </c>
      <c r="V230" s="3">
        <v>45044</v>
      </c>
      <c r="W230" s="7">
        <f>IF(F230="Unperfected","",IF(ISBLANK(F230)=FALSE,(NETWORKDAYS(F230,V230,Holidays!A:A))-H230-1,""))</f>
        <v>5</v>
      </c>
      <c r="X230" s="2" t="s">
        <v>74</v>
      </c>
    </row>
    <row r="231" spans="1:24" ht="101.5" hidden="1" x14ac:dyDescent="0.35">
      <c r="A231" s="7" t="s">
        <v>689</v>
      </c>
      <c r="C231" s="14" t="s">
        <v>46</v>
      </c>
      <c r="E231" s="3">
        <v>45043</v>
      </c>
      <c r="F231" s="3">
        <f>E231</f>
        <v>45043</v>
      </c>
      <c r="I231" s="2" t="s">
        <v>107</v>
      </c>
      <c r="J231" s="2" t="s">
        <v>690</v>
      </c>
      <c r="V231" s="3">
        <v>45057</v>
      </c>
      <c r="W231" s="7">
        <f>IF(F231="Unperfected","",IF(ISBLANK(F231)=FALSE,(NETWORKDAYS(F231,V231,Holidays!A:A))-H231-1,""))</f>
        <v>10</v>
      </c>
      <c r="X231" s="2" t="s">
        <v>74</v>
      </c>
    </row>
    <row r="232" spans="1:24" ht="43.5" hidden="1" x14ac:dyDescent="0.35">
      <c r="A232" s="7" t="s">
        <v>691</v>
      </c>
      <c r="C232" s="14" t="s">
        <v>46</v>
      </c>
      <c r="E232" s="3">
        <v>45047</v>
      </c>
      <c r="F232" s="3">
        <f>E232</f>
        <v>45047</v>
      </c>
      <c r="I232" s="2" t="s">
        <v>76</v>
      </c>
      <c r="J232" s="2" t="s">
        <v>692</v>
      </c>
      <c r="V232" s="3">
        <v>45055</v>
      </c>
      <c r="W232" s="7">
        <f>IF(F232="Unperfected","",IF(ISBLANK(F232)=FALSE,(NETWORKDAYS(F232,V232,Holidays!A:A))-H232-1,""))</f>
        <v>6</v>
      </c>
      <c r="X232" s="2" t="s">
        <v>74</v>
      </c>
    </row>
    <row r="233" spans="1:24" ht="43.5" hidden="1" x14ac:dyDescent="0.35">
      <c r="A233" s="7" t="s">
        <v>693</v>
      </c>
      <c r="C233" s="14" t="s">
        <v>46</v>
      </c>
      <c r="E233" s="3">
        <v>45047</v>
      </c>
      <c r="F233" s="3">
        <f>E233</f>
        <v>45047</v>
      </c>
      <c r="I233" s="2" t="s">
        <v>110</v>
      </c>
      <c r="J233" s="2" t="s">
        <v>694</v>
      </c>
      <c r="V233" s="3">
        <v>45055</v>
      </c>
      <c r="W233" s="7">
        <f>IF(F233="Unperfected","",IF(ISBLANK(F233)=FALSE,(NETWORKDAYS(F233,V233,Holidays!A:A))-H233-1,""))</f>
        <v>6</v>
      </c>
      <c r="X233" s="2" t="s">
        <v>74</v>
      </c>
    </row>
    <row r="234" spans="1:24" ht="43.5" hidden="1" x14ac:dyDescent="0.35">
      <c r="A234" s="7" t="s">
        <v>695</v>
      </c>
      <c r="C234" s="14" t="s">
        <v>46</v>
      </c>
      <c r="E234" s="3">
        <v>45048</v>
      </c>
      <c r="F234" s="3">
        <f>E234</f>
        <v>45048</v>
      </c>
      <c r="I234" s="2" t="s">
        <v>105</v>
      </c>
      <c r="J234" s="2" t="s">
        <v>696</v>
      </c>
      <c r="V234" s="3">
        <v>45055</v>
      </c>
      <c r="W234" s="7">
        <f>IF(F234="Unperfected","",IF(ISBLANK(F234)=FALSE,(NETWORKDAYS(F234,V234,Holidays!A:A))-H234-1,""))</f>
        <v>5</v>
      </c>
      <c r="X234" s="2" t="s">
        <v>74</v>
      </c>
    </row>
    <row r="235" spans="1:24" ht="87" hidden="1" x14ac:dyDescent="0.35">
      <c r="A235" s="7" t="s">
        <v>697</v>
      </c>
      <c r="B235" s="13"/>
      <c r="C235" s="14" t="s">
        <v>46</v>
      </c>
      <c r="E235" s="3">
        <v>45055</v>
      </c>
      <c r="F235" s="3">
        <f>E235</f>
        <v>45055</v>
      </c>
      <c r="I235" s="2" t="s">
        <v>76</v>
      </c>
      <c r="J235" s="2" t="s">
        <v>698</v>
      </c>
      <c r="V235" s="3">
        <v>45062</v>
      </c>
      <c r="W235" s="7">
        <f>IF(F235="Unperfected","",IF(ISBLANK(F235)=FALSE,(NETWORKDAYS(F235,V235,Holidays!A:A))-H235-1,""))</f>
        <v>5</v>
      </c>
      <c r="X235" s="2" t="s">
        <v>74</v>
      </c>
    </row>
    <row r="236" spans="1:24" ht="58" hidden="1" x14ac:dyDescent="0.35">
      <c r="A236" s="7" t="s">
        <v>699</v>
      </c>
      <c r="B236" s="13"/>
      <c r="C236" s="14" t="s">
        <v>66</v>
      </c>
      <c r="E236" s="3">
        <v>45062</v>
      </c>
      <c r="F236" s="3">
        <v>45062</v>
      </c>
      <c r="I236" s="2" t="s">
        <v>105</v>
      </c>
      <c r="J236" s="2" t="s">
        <v>700</v>
      </c>
      <c r="V236" s="3">
        <v>45078</v>
      </c>
      <c r="W236" s="7">
        <f>IF(F236="Unperfected","",IF(ISBLANK(F236)=FALSE,(NETWORKDAYS(F236,V236,Holidays!A:A))-H236-1,""))</f>
        <v>12</v>
      </c>
      <c r="X236" s="2" t="s">
        <v>74</v>
      </c>
    </row>
    <row r="237" spans="1:24" ht="43.5" hidden="1" x14ac:dyDescent="0.35">
      <c r="A237" s="7" t="s">
        <v>701</v>
      </c>
      <c r="B237" s="13"/>
      <c r="C237" s="14" t="s">
        <v>66</v>
      </c>
      <c r="E237" s="3">
        <v>45070</v>
      </c>
      <c r="F237" s="3">
        <v>45070</v>
      </c>
      <c r="I237" s="2" t="s">
        <v>702</v>
      </c>
      <c r="J237" s="2" t="s">
        <v>703</v>
      </c>
      <c r="V237" s="3">
        <v>45098</v>
      </c>
      <c r="W237" s="7">
        <f>IF(F237="Unperfected","",IF(ISBLANK(F237)=FALSE,(NETWORKDAYS(F237,V237,Holidays!A:A))-H237-1,""))</f>
        <v>20</v>
      </c>
      <c r="X237" s="2" t="s">
        <v>74</v>
      </c>
    </row>
    <row r="238" spans="1:24" ht="101.5" hidden="1" x14ac:dyDescent="0.35">
      <c r="A238" s="7" t="s">
        <v>704</v>
      </c>
      <c r="B238" s="13"/>
      <c r="C238" s="14" t="s">
        <v>46</v>
      </c>
      <c r="E238" s="3">
        <v>45082</v>
      </c>
      <c r="F238" s="3">
        <f t="shared" ref="F238:F257" si="8">E238</f>
        <v>45082</v>
      </c>
      <c r="I238" s="2" t="s">
        <v>107</v>
      </c>
      <c r="J238" s="2" t="s">
        <v>705</v>
      </c>
      <c r="V238" s="3">
        <v>45091</v>
      </c>
      <c r="W238" s="7">
        <f>IF(F238="Unperfected","",IF(ISBLANK(F238)=FALSE,(NETWORKDAYS(F238,V238,Holidays!A:A))-H238-1,""))</f>
        <v>7</v>
      </c>
      <c r="X238" s="2" t="s">
        <v>74</v>
      </c>
    </row>
    <row r="239" spans="1:24" ht="43.5" hidden="1" x14ac:dyDescent="0.35">
      <c r="A239" s="7" t="s">
        <v>706</v>
      </c>
      <c r="B239" s="13"/>
      <c r="C239" s="14" t="s">
        <v>66</v>
      </c>
      <c r="E239" s="3">
        <v>45093</v>
      </c>
      <c r="F239" s="3">
        <f t="shared" si="8"/>
        <v>45093</v>
      </c>
      <c r="I239" s="2" t="s">
        <v>76</v>
      </c>
      <c r="J239" s="2" t="s">
        <v>707</v>
      </c>
      <c r="V239" s="3">
        <v>45100</v>
      </c>
      <c r="W239" s="7">
        <f>IF(F239="Unperfected","",IF(ISBLANK(F239)=FALSE,(NETWORKDAYS(F239,V239,Holidays!A:A))-H239-1,""))</f>
        <v>5</v>
      </c>
      <c r="X239" s="2" t="s">
        <v>74</v>
      </c>
    </row>
    <row r="240" spans="1:24" ht="29" hidden="1" x14ac:dyDescent="0.35">
      <c r="A240" s="7" t="s">
        <v>708</v>
      </c>
      <c r="B240" s="13"/>
      <c r="C240" s="14" t="s">
        <v>66</v>
      </c>
      <c r="E240" s="3">
        <v>45098</v>
      </c>
      <c r="F240" s="3">
        <f t="shared" si="8"/>
        <v>45098</v>
      </c>
      <c r="I240" s="2" t="s">
        <v>232</v>
      </c>
      <c r="J240" s="2" t="s">
        <v>709</v>
      </c>
      <c r="V240" s="3">
        <v>45114</v>
      </c>
      <c r="W240" s="7">
        <f>IF(F240="Unperfected","",IF(ISBLANK(F240)=FALSE,(NETWORKDAYS(F240,V240,Holidays!A:A))-H240-1,""))</f>
        <v>12</v>
      </c>
      <c r="X240" s="2" t="s">
        <v>74</v>
      </c>
    </row>
    <row r="241" spans="1:24" ht="130.5" hidden="1" x14ac:dyDescent="0.35">
      <c r="A241" s="7" t="s">
        <v>710</v>
      </c>
      <c r="B241" s="13"/>
      <c r="C241" s="14" t="s">
        <v>46</v>
      </c>
      <c r="E241" s="3">
        <v>45105</v>
      </c>
      <c r="F241" s="3">
        <f t="shared" si="8"/>
        <v>45105</v>
      </c>
      <c r="I241" s="2" t="s">
        <v>76</v>
      </c>
      <c r="J241" s="2" t="s">
        <v>711</v>
      </c>
      <c r="V241" s="3">
        <v>45112</v>
      </c>
      <c r="W241" s="7">
        <f>IF(F241="Unperfected","",IF(ISBLANK(F241)=FALSE,(NETWORKDAYS(F241,V241,Holidays!A:A))-H241-1,""))</f>
        <v>5</v>
      </c>
      <c r="X241" s="2" t="s">
        <v>74</v>
      </c>
    </row>
    <row r="242" spans="1:24" ht="409.5" hidden="1" x14ac:dyDescent="0.35">
      <c r="A242" s="7" t="s">
        <v>712</v>
      </c>
      <c r="B242" s="13"/>
      <c r="C242" s="14" t="s">
        <v>46</v>
      </c>
      <c r="E242" s="3">
        <v>45113</v>
      </c>
      <c r="F242" s="3">
        <f t="shared" si="8"/>
        <v>45113</v>
      </c>
      <c r="I242" s="2" t="s">
        <v>107</v>
      </c>
      <c r="J242" s="2" t="s">
        <v>713</v>
      </c>
      <c r="V242" s="3">
        <v>45117</v>
      </c>
      <c r="W242" s="7">
        <f>IF(F242="Unperfected","",IF(ISBLANK(F242)=FALSE,(NETWORKDAYS(F242,V242,Holidays!A:A))-H242-1,""))</f>
        <v>2</v>
      </c>
      <c r="X242" s="2" t="s">
        <v>74</v>
      </c>
    </row>
    <row r="243" spans="1:24" ht="101.5" hidden="1" x14ac:dyDescent="0.35">
      <c r="A243" s="7" t="s">
        <v>714</v>
      </c>
      <c r="B243" s="13"/>
      <c r="C243" s="14" t="s">
        <v>66</v>
      </c>
      <c r="E243" s="3">
        <v>45124</v>
      </c>
      <c r="F243" s="3">
        <f t="shared" si="8"/>
        <v>45124</v>
      </c>
      <c r="I243" s="2" t="s">
        <v>110</v>
      </c>
      <c r="J243" s="2" t="s">
        <v>715</v>
      </c>
      <c r="V243" s="3">
        <v>45131</v>
      </c>
      <c r="W243" s="7">
        <f>IF(F243="Unperfected","",IF(ISBLANK(F243)=FALSE,(NETWORKDAYS(F243,V243,Holidays!A:A))-H243-1,""))</f>
        <v>5</v>
      </c>
      <c r="X243" s="2" t="s">
        <v>74</v>
      </c>
    </row>
    <row r="244" spans="1:24" ht="43.5" hidden="1" x14ac:dyDescent="0.35">
      <c r="A244" s="7" t="s">
        <v>716</v>
      </c>
      <c r="B244" s="13"/>
      <c r="C244" s="14" t="s">
        <v>66</v>
      </c>
      <c r="E244" s="3">
        <v>45132</v>
      </c>
      <c r="F244" s="3">
        <f t="shared" si="8"/>
        <v>45132</v>
      </c>
      <c r="I244" s="2" t="s">
        <v>76</v>
      </c>
      <c r="J244" s="2" t="s">
        <v>717</v>
      </c>
      <c r="V244" s="3">
        <v>45149</v>
      </c>
      <c r="W244" s="7">
        <f>IF(F244="Unperfected","",IF(ISBLANK(F244)=FALSE,(NETWORKDAYS(F244,V244,Holidays!A:A))-H244-1,""))</f>
        <v>13</v>
      </c>
      <c r="X244" s="2" t="s">
        <v>74</v>
      </c>
    </row>
    <row r="245" spans="1:24" ht="58" hidden="1" x14ac:dyDescent="0.35">
      <c r="A245" s="7" t="s">
        <v>718</v>
      </c>
      <c r="B245" s="13"/>
      <c r="C245" s="14" t="s">
        <v>46</v>
      </c>
      <c r="E245" s="3">
        <v>45140</v>
      </c>
      <c r="F245" s="3">
        <f t="shared" si="8"/>
        <v>45140</v>
      </c>
      <c r="I245" s="2" t="s">
        <v>76</v>
      </c>
      <c r="J245" s="2" t="s">
        <v>719</v>
      </c>
      <c r="V245" s="3">
        <v>45145</v>
      </c>
      <c r="W245" s="7">
        <f>IF(F245="Unperfected","",IF(ISBLANK(F245)=FALSE,(NETWORKDAYS(F245,V245,Holidays!A:A))-H245-1,""))</f>
        <v>3</v>
      </c>
      <c r="X245" s="2" t="s">
        <v>74</v>
      </c>
    </row>
    <row r="246" spans="1:24" ht="159.5" hidden="1" x14ac:dyDescent="0.35">
      <c r="A246" s="7" t="s">
        <v>720</v>
      </c>
      <c r="B246" s="13"/>
      <c r="C246" s="14" t="s">
        <v>46</v>
      </c>
      <c r="E246" s="3">
        <v>45142</v>
      </c>
      <c r="F246" s="3">
        <f t="shared" si="8"/>
        <v>45142</v>
      </c>
      <c r="I246" s="2" t="s">
        <v>106</v>
      </c>
      <c r="J246" s="2" t="s">
        <v>721</v>
      </c>
      <c r="V246" s="3">
        <v>45146</v>
      </c>
      <c r="W246" s="7">
        <f>IF(F246="Unperfected","",IF(ISBLANK(F246)=FALSE,(NETWORKDAYS(F246,V246,Holidays!A:A))-H246-1,""))</f>
        <v>2</v>
      </c>
      <c r="X246" s="2" t="s">
        <v>74</v>
      </c>
    </row>
    <row r="247" spans="1:24" ht="87" hidden="1" x14ac:dyDescent="0.35">
      <c r="A247" s="7" t="s">
        <v>722</v>
      </c>
      <c r="B247" s="13"/>
      <c r="C247" s="14" t="s">
        <v>46</v>
      </c>
      <c r="E247" s="3">
        <v>45142</v>
      </c>
      <c r="F247" s="3">
        <f t="shared" si="8"/>
        <v>45142</v>
      </c>
      <c r="I247" s="2" t="s">
        <v>723</v>
      </c>
      <c r="J247" s="2" t="s">
        <v>724</v>
      </c>
      <c r="V247" s="3">
        <v>45145</v>
      </c>
      <c r="W247" s="7">
        <f>IF(F247="Unperfected","",IF(ISBLANK(F247)=FALSE,(NETWORKDAYS(F247,V247,Holidays!A:A))-H247-1,""))</f>
        <v>1</v>
      </c>
      <c r="X247" s="2" t="s">
        <v>74</v>
      </c>
    </row>
    <row r="248" spans="1:24" ht="130.5" hidden="1" x14ac:dyDescent="0.35">
      <c r="A248" s="7" t="s">
        <v>725</v>
      </c>
      <c r="B248" s="13"/>
      <c r="C248" s="14" t="s">
        <v>46</v>
      </c>
      <c r="E248" s="3">
        <v>45142</v>
      </c>
      <c r="F248" s="3">
        <f t="shared" si="8"/>
        <v>45142</v>
      </c>
      <c r="I248" s="2" t="s">
        <v>232</v>
      </c>
      <c r="J248" s="2" t="s">
        <v>726</v>
      </c>
      <c r="V248" s="3">
        <v>45146</v>
      </c>
      <c r="W248" s="7">
        <f>IF(F248="Unperfected","",IF(ISBLANK(F248)=FALSE,(NETWORKDAYS(F248,V248,Holidays!A:A))-H248-1,""))</f>
        <v>2</v>
      </c>
      <c r="X248" s="2" t="s">
        <v>74</v>
      </c>
    </row>
    <row r="249" spans="1:24" ht="409.5" hidden="1" x14ac:dyDescent="0.35">
      <c r="A249" s="7" t="s">
        <v>727</v>
      </c>
      <c r="B249" s="13"/>
      <c r="C249" s="14" t="s">
        <v>46</v>
      </c>
      <c r="E249" s="3">
        <v>45138</v>
      </c>
      <c r="F249" s="3">
        <f t="shared" si="8"/>
        <v>45138</v>
      </c>
      <c r="I249" s="2" t="s">
        <v>76</v>
      </c>
      <c r="J249" s="2" t="s">
        <v>728</v>
      </c>
      <c r="V249" s="3">
        <v>45145</v>
      </c>
      <c r="W249" s="7">
        <f>IF(F249="Unperfected","",IF(ISBLANK(F249)=FALSE,(NETWORKDAYS(F249,V249,Holidays!A:A))-H249-1,""))</f>
        <v>5</v>
      </c>
      <c r="X249" s="2" t="s">
        <v>74</v>
      </c>
    </row>
    <row r="250" spans="1:24" ht="72.5" hidden="1" x14ac:dyDescent="0.35">
      <c r="A250" s="7" t="s">
        <v>729</v>
      </c>
      <c r="B250" s="13"/>
      <c r="C250" s="14" t="s">
        <v>66</v>
      </c>
      <c r="E250" s="3">
        <v>45153</v>
      </c>
      <c r="F250" s="3">
        <f t="shared" si="8"/>
        <v>45153</v>
      </c>
      <c r="I250" s="2" t="s">
        <v>109</v>
      </c>
      <c r="J250" s="2" t="s">
        <v>730</v>
      </c>
      <c r="V250" s="3">
        <v>45166</v>
      </c>
      <c r="W250" s="7">
        <f>IF(F250="Unperfected","",IF(ISBLANK(F250)=FALSE,(NETWORKDAYS(F250,V250,Holidays!A:A))-H250-1,""))</f>
        <v>9</v>
      </c>
      <c r="X250" s="2" t="s">
        <v>74</v>
      </c>
    </row>
    <row r="251" spans="1:24" ht="43.5" hidden="1" x14ac:dyDescent="0.35">
      <c r="A251" s="7" t="s">
        <v>731</v>
      </c>
      <c r="B251" s="13"/>
      <c r="C251" s="14" t="s">
        <v>66</v>
      </c>
      <c r="E251" s="3">
        <v>45159</v>
      </c>
      <c r="F251" s="3">
        <f t="shared" si="8"/>
        <v>45159</v>
      </c>
      <c r="I251" s="2" t="s">
        <v>76</v>
      </c>
      <c r="J251" s="2" t="s">
        <v>732</v>
      </c>
      <c r="V251" s="3">
        <v>45175</v>
      </c>
      <c r="W251" s="7">
        <f>IF(F251="Unperfected","",IF(ISBLANK(F251)=FALSE,(NETWORKDAYS(F251,V251,Holidays!A:A))-H251-1,""))</f>
        <v>12</v>
      </c>
      <c r="X251" s="2" t="s">
        <v>74</v>
      </c>
    </row>
    <row r="252" spans="1:24" ht="130.5" hidden="1" x14ac:dyDescent="0.35">
      <c r="A252" s="7" t="s">
        <v>733</v>
      </c>
      <c r="B252" s="13"/>
      <c r="C252" s="14" t="s">
        <v>46</v>
      </c>
      <c r="E252" s="3">
        <v>45166</v>
      </c>
      <c r="F252" s="3">
        <f t="shared" si="8"/>
        <v>45166</v>
      </c>
      <c r="I252" s="2" t="s">
        <v>76</v>
      </c>
      <c r="J252" s="2" t="s">
        <v>734</v>
      </c>
      <c r="V252" s="3">
        <v>45175</v>
      </c>
      <c r="W252" s="7">
        <f>IF(F252="Unperfected","",IF(ISBLANK(F252)=FALSE,(NETWORKDAYS(F252,V252,Holidays!A:A))-H252-1,""))</f>
        <v>7</v>
      </c>
      <c r="X252" s="2" t="s">
        <v>74</v>
      </c>
    </row>
    <row r="253" spans="1:24" ht="409.5" hidden="1" x14ac:dyDescent="0.35">
      <c r="A253" s="7" t="s">
        <v>735</v>
      </c>
      <c r="B253" s="13"/>
      <c r="C253" s="14" t="s">
        <v>46</v>
      </c>
      <c r="E253" s="3">
        <v>45169</v>
      </c>
      <c r="F253" s="3">
        <f t="shared" si="8"/>
        <v>45169</v>
      </c>
      <c r="I253" s="2" t="s">
        <v>107</v>
      </c>
      <c r="J253" s="2" t="s">
        <v>736</v>
      </c>
      <c r="V253" s="3">
        <v>45176</v>
      </c>
      <c r="W253" s="7">
        <f>IF(F253="Unperfected","",IF(ISBLANK(F253)=FALSE,(NETWORKDAYS(F253,V253,Holidays!A:A))-H253-1,""))</f>
        <v>5</v>
      </c>
      <c r="X253" s="2" t="s">
        <v>74</v>
      </c>
    </row>
    <row r="254" spans="1:24" ht="58" hidden="1" x14ac:dyDescent="0.35">
      <c r="A254" s="7" t="s">
        <v>737</v>
      </c>
      <c r="B254" s="13"/>
      <c r="C254" s="14" t="s">
        <v>46</v>
      </c>
      <c r="E254" s="3">
        <v>45177</v>
      </c>
      <c r="F254" s="3">
        <f t="shared" si="8"/>
        <v>45177</v>
      </c>
      <c r="I254" s="2" t="s">
        <v>738</v>
      </c>
      <c r="J254" s="2" t="s">
        <v>739</v>
      </c>
      <c r="V254" s="3">
        <v>45181</v>
      </c>
      <c r="W254" s="7">
        <f>IF(F254="Unperfected","",IF(ISBLANK(F254)=FALSE,(NETWORKDAYS(F254,V254,Holidays!A:A))-H254-1,""))</f>
        <v>2</v>
      </c>
      <c r="X254" s="2" t="s">
        <v>74</v>
      </c>
    </row>
    <row r="255" spans="1:24" ht="43.5" hidden="1" x14ac:dyDescent="0.35">
      <c r="A255" s="7" t="s">
        <v>740</v>
      </c>
      <c r="B255" s="13"/>
      <c r="C255" s="14" t="s">
        <v>66</v>
      </c>
      <c r="E255" s="3">
        <v>45187</v>
      </c>
      <c r="F255" s="3">
        <f t="shared" si="8"/>
        <v>45187</v>
      </c>
      <c r="I255" s="2" t="s">
        <v>76</v>
      </c>
      <c r="J255" s="2" t="s">
        <v>741</v>
      </c>
      <c r="V255" s="3">
        <v>45196</v>
      </c>
      <c r="W255" s="7">
        <f>IF(F255="Unperfected","",IF(ISBLANK(F255)=FALSE,(NETWORKDAYS(F255,V255,Holidays!A:A))-H255-1,""))</f>
        <v>7</v>
      </c>
      <c r="X255" s="2" t="s">
        <v>74</v>
      </c>
    </row>
    <row r="256" spans="1:24" ht="145" hidden="1" x14ac:dyDescent="0.35">
      <c r="A256" s="7" t="s">
        <v>742</v>
      </c>
      <c r="B256" s="13"/>
      <c r="C256" s="14" t="s">
        <v>66</v>
      </c>
      <c r="E256" s="3">
        <v>45190</v>
      </c>
      <c r="F256" s="3">
        <f t="shared" si="8"/>
        <v>45190</v>
      </c>
      <c r="I256" s="2" t="s">
        <v>108</v>
      </c>
      <c r="J256" s="2" t="s">
        <v>743</v>
      </c>
      <c r="V256" s="3">
        <v>45196</v>
      </c>
      <c r="W256" s="7">
        <f>IF(F256="Unperfected","",IF(ISBLANK(F256)=FALSE,(NETWORKDAYS(F256,V256,Holidays!A:A))-H256-1,""))</f>
        <v>4</v>
      </c>
      <c r="X256" s="2" t="s">
        <v>74</v>
      </c>
    </row>
    <row r="257" spans="1:24" ht="101.5" hidden="1" x14ac:dyDescent="0.35">
      <c r="A257" s="7" t="s">
        <v>744</v>
      </c>
      <c r="B257" s="13"/>
      <c r="C257" s="14" t="s">
        <v>66</v>
      </c>
      <c r="E257" s="3">
        <v>45190</v>
      </c>
      <c r="F257" s="3">
        <f t="shared" si="8"/>
        <v>45190</v>
      </c>
      <c r="I257" s="2" t="s">
        <v>75</v>
      </c>
      <c r="J257" s="2" t="s">
        <v>745</v>
      </c>
      <c r="V257" s="3">
        <v>45196</v>
      </c>
      <c r="W257" s="7">
        <f>IF(F257="Unperfected","",IF(ISBLANK(F257)=FALSE,(NETWORKDAYS(F257,V257,Holidays!A:A))-H257-1,""))</f>
        <v>4</v>
      </c>
      <c r="X257" s="2" t="s">
        <v>74</v>
      </c>
    </row>
    <row r="258" spans="1:24" x14ac:dyDescent="0.35">
      <c r="B258" s="13"/>
    </row>
    <row r="259" spans="1:24" x14ac:dyDescent="0.35">
      <c r="B259" s="13"/>
    </row>
    <row r="260" spans="1:24" x14ac:dyDescent="0.35">
      <c r="B260" s="13"/>
    </row>
    <row r="261" spans="1:24" x14ac:dyDescent="0.35">
      <c r="B261" s="13"/>
    </row>
    <row r="262" spans="1:24" x14ac:dyDescent="0.35">
      <c r="B262" s="13"/>
    </row>
    <row r="263" spans="1:24" x14ac:dyDescent="0.35">
      <c r="B263" s="13"/>
    </row>
    <row r="264" spans="1:24" x14ac:dyDescent="0.35">
      <c r="B264" s="13"/>
    </row>
    <row r="265" spans="1:24" x14ac:dyDescent="0.35">
      <c r="B265" s="13"/>
    </row>
    <row r="266" spans="1:24" x14ac:dyDescent="0.35">
      <c r="B266" s="13"/>
    </row>
    <row r="267" spans="1:24" x14ac:dyDescent="0.35">
      <c r="B267" s="13"/>
    </row>
    <row r="268" spans="1:24" x14ac:dyDescent="0.35">
      <c r="B268" s="13"/>
    </row>
    <row r="269" spans="1:24" x14ac:dyDescent="0.35">
      <c r="B269" s="13"/>
    </row>
    <row r="270" spans="1:24" x14ac:dyDescent="0.35">
      <c r="B270" s="13"/>
    </row>
    <row r="271" spans="1:24" x14ac:dyDescent="0.35">
      <c r="B271" s="13"/>
    </row>
    <row r="272" spans="1:24" x14ac:dyDescent="0.35">
      <c r="B272" s="13"/>
    </row>
    <row r="273" spans="2:2" x14ac:dyDescent="0.35">
      <c r="B273" s="13"/>
    </row>
    <row r="274" spans="2:2" x14ac:dyDescent="0.35">
      <c r="B274" s="13"/>
    </row>
    <row r="275" spans="2:2" x14ac:dyDescent="0.35">
      <c r="B275" s="13"/>
    </row>
    <row r="276" spans="2:2" x14ac:dyDescent="0.35">
      <c r="B276" s="13"/>
    </row>
    <row r="277" spans="2:2" x14ac:dyDescent="0.35">
      <c r="B277" s="13"/>
    </row>
    <row r="278" spans="2:2" x14ac:dyDescent="0.35">
      <c r="B278" s="13"/>
    </row>
    <row r="279" spans="2:2" x14ac:dyDescent="0.35">
      <c r="B279" s="13"/>
    </row>
    <row r="280" spans="2:2" x14ac:dyDescent="0.35">
      <c r="B280" s="13"/>
    </row>
    <row r="281" spans="2:2" x14ac:dyDescent="0.35">
      <c r="B281" s="13"/>
    </row>
    <row r="282" spans="2:2" x14ac:dyDescent="0.35">
      <c r="B282" s="13"/>
    </row>
    <row r="283" spans="2:2" x14ac:dyDescent="0.35">
      <c r="B283" s="13"/>
    </row>
    <row r="284" spans="2:2" x14ac:dyDescent="0.35">
      <c r="B284" s="13"/>
    </row>
    <row r="285" spans="2:2" x14ac:dyDescent="0.35">
      <c r="B285" s="13"/>
    </row>
    <row r="286" spans="2:2" x14ac:dyDescent="0.35">
      <c r="B286" s="13"/>
    </row>
    <row r="287" spans="2:2" x14ac:dyDescent="0.35">
      <c r="B287" s="13"/>
    </row>
    <row r="288" spans="2:2" x14ac:dyDescent="0.35">
      <c r="B288" s="13"/>
    </row>
    <row r="289" spans="2:2" x14ac:dyDescent="0.35">
      <c r="B289" s="13"/>
    </row>
    <row r="290" spans="2:2" x14ac:dyDescent="0.35">
      <c r="B290" s="13"/>
    </row>
    <row r="291" spans="2:2" x14ac:dyDescent="0.35">
      <c r="B291" s="13"/>
    </row>
    <row r="292" spans="2:2" x14ac:dyDescent="0.35">
      <c r="B292" s="13"/>
    </row>
    <row r="293" spans="2:2" x14ac:dyDescent="0.35">
      <c r="B293" s="13"/>
    </row>
  </sheetData>
  <autoFilter ref="A1:AH257" xr:uid="{00000000-0009-0000-0000-000000000000}">
    <filterColumn colId="12">
      <filters>
        <filter val="Complex"/>
      </filters>
    </filterColumn>
    <filterColumn colId="23">
      <filters>
        <filter val="Closed. Denied in Part."/>
        <filter val="Closed. Full Grant."/>
      </filters>
    </filterColumn>
    <sortState xmlns:xlrd2="http://schemas.microsoft.com/office/spreadsheetml/2017/richdata2" ref="A2:AH257">
      <sortCondition ref="A1:A257"/>
    </sortState>
  </autoFilter>
  <dataConsolidate/>
  <pageMargins left="0.7" right="0.7" top="0.75" bottom="0.75" header="0.3" footer="0.3"/>
  <pageSetup scale="65" fitToHeight="0" orientation="portrait" r:id="rId1"/>
  <headerFooter>
    <oddFooter>&amp;C&amp;P of &amp;N&amp;R&amp;D</oddFooter>
  </headerFooter>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'Drop Down Lists'!$A:$A</xm:f>
          </x14:formula1>
          <xm:sqref>N126:O132 R136:R137 Q65:R65 N114:O116 N142:O143 Q82:R99 N65:O65 Q114:R116 O82:O99 Q118:R122 N118:O122 Q142:R143 O136:P137 Q145:R145 N145:O145 Q156:R163 Q138:R139 N138:O139 Q126:R132 Q54:R63 N54:O63 N68:O71 Q68:R71 Q73:R80 N73:N99 O73:O80 Q102:R112 N102:O112 Q147:R154 N147:O154 N156:O163 N165:O1048576 Q165:R1048576 N7:O52 N1:O5 Q1:R5 Q7:R52 P6:Q6 M6:N6</xm:sqref>
        </x14:dataValidation>
        <x14:dataValidation type="list" allowBlank="1" showInputMessage="1" showErrorMessage="1" xr:uid="{00000000-0002-0000-0000-000001000000}">
          <x14:formula1>
            <xm:f>'Drop Down Lists'!$B:$B</xm:f>
          </x14:formula1>
          <xm:sqref>N164:S164 N146:S146 N53:S53 O81:S81 N117:S117 N140:S140 N144:S144 N136:N137 N133:S134 N123:S125 N64:S64 N66:S67 N100:S101 N72:S72 N113:S113 M138:M140 N155:S155 M142:M1048576 M1:M5 M7:M134 L6</xm:sqref>
        </x14:dataValidation>
        <x14:dataValidation type="list" allowBlank="1" showInputMessage="1" showErrorMessage="1" xr:uid="{00000000-0002-0000-0000-000004000000}">
          <x14:formula1>
            <xm:f>'Drop Down Lists'!$D$1:$D$6</xm:f>
          </x14:formula1>
          <xm:sqref>B66:B71 B73:B89 B294:B1048576 B109:B111 B213:B215 B138:B211 B103:B105 B217:B235 B18:B64 B14 C19:C1048576 B2:B5 B7:B10 A6</xm:sqref>
        </x14:dataValidation>
        <x14:dataValidation type="list" allowBlank="1" showInputMessage="1" showErrorMessage="1" xr:uid="{50FD17D2-D683-44DE-89A8-322B6A231AA3}">
          <x14:formula1>
            <xm:f>'Drop Down Lists'!$D$1:$D$8</xm:f>
          </x14:formula1>
          <xm:sqref>C2:C5 C7:C18 B6</xm:sqref>
        </x14:dataValidation>
        <x14:dataValidation type="list" allowBlank="1" showInputMessage="1" showErrorMessage="1" xr:uid="{AF071770-0C49-4794-BE46-4995096E2479}">
          <x14:formula1>
            <xm:f>'Drop Down Lists'!$D$1:$D$10</xm:f>
          </x14:formula1>
          <xm:sqref>B11:B13 B15:B17 B65 B72 B106:B108 B212 B216 B90:B102 B112:B137 B236:B293</xm:sqref>
        </x14:dataValidation>
        <x14:dataValidation type="list" allowBlank="1" showInputMessage="1" showErrorMessage="1" xr:uid="{AB7856B7-B5C2-454D-9315-DB6C63309F31}">
          <x14:formula1>
            <xm:f>'Drop Down Lists'!$E$1:$E$4</xm:f>
          </x14:formula1>
          <xm:sqref>G1:G5 G7:G1048576 F6</xm:sqref>
        </x14:dataValidation>
        <x14:dataValidation type="list" allowBlank="1" showInputMessage="1" showErrorMessage="1" xr:uid="{00000000-0002-0000-0000-000003000000}">
          <x14:formula1>
            <xm:f>'Drop Down Lists'!$C:$C</xm:f>
          </x14:formula1>
          <xm:sqref>X2:X5 X7:X1048576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4"/>
  <sheetViews>
    <sheetView topLeftCell="A58" workbookViewId="0">
      <selection activeCell="A75" sqref="A75"/>
    </sheetView>
  </sheetViews>
  <sheetFormatPr defaultColWidth="9.1796875" defaultRowHeight="14.5" x14ac:dyDescent="0.35"/>
  <cols>
    <col min="1" max="1" width="10.81640625" style="5" bestFit="1" customWidth="1"/>
    <col min="2" max="16384" width="9.1796875" style="5"/>
  </cols>
  <sheetData>
    <row r="1" spans="1:1" x14ac:dyDescent="0.35">
      <c r="A1" s="5">
        <v>42370</v>
      </c>
    </row>
    <row r="2" spans="1:1" x14ac:dyDescent="0.35">
      <c r="A2" s="5">
        <v>42387</v>
      </c>
    </row>
    <row r="3" spans="1:1" x14ac:dyDescent="0.35">
      <c r="A3" s="5">
        <v>42415</v>
      </c>
    </row>
    <row r="4" spans="1:1" x14ac:dyDescent="0.35">
      <c r="A4" s="5">
        <v>42520</v>
      </c>
    </row>
    <row r="5" spans="1:1" x14ac:dyDescent="0.35">
      <c r="A5" s="5">
        <v>42555</v>
      </c>
    </row>
    <row r="6" spans="1:1" x14ac:dyDescent="0.35">
      <c r="A6" s="5">
        <v>42618</v>
      </c>
    </row>
    <row r="7" spans="1:1" x14ac:dyDescent="0.35">
      <c r="A7" s="5">
        <v>42653</v>
      </c>
    </row>
    <row r="8" spans="1:1" x14ac:dyDescent="0.35">
      <c r="A8" s="5">
        <v>42685</v>
      </c>
    </row>
    <row r="9" spans="1:1" x14ac:dyDescent="0.35">
      <c r="A9" s="5">
        <v>42698</v>
      </c>
    </row>
    <row r="10" spans="1:1" x14ac:dyDescent="0.35">
      <c r="A10" s="5">
        <v>42730</v>
      </c>
    </row>
    <row r="11" spans="1:1" x14ac:dyDescent="0.35">
      <c r="A11" s="5">
        <v>42736</v>
      </c>
    </row>
    <row r="12" spans="1:1" x14ac:dyDescent="0.35">
      <c r="A12" s="5">
        <v>42751</v>
      </c>
    </row>
    <row r="13" spans="1:1" x14ac:dyDescent="0.35">
      <c r="A13" s="5">
        <v>42786</v>
      </c>
    </row>
    <row r="14" spans="1:1" x14ac:dyDescent="0.35">
      <c r="A14" s="5">
        <v>42823</v>
      </c>
    </row>
    <row r="15" spans="1:1" x14ac:dyDescent="0.35">
      <c r="A15" s="5">
        <v>42920</v>
      </c>
    </row>
    <row r="16" spans="1:1" x14ac:dyDescent="0.35">
      <c r="A16" s="5">
        <v>42982</v>
      </c>
    </row>
    <row r="17" spans="1:1" x14ac:dyDescent="0.35">
      <c r="A17" s="5">
        <v>43017</v>
      </c>
    </row>
    <row r="18" spans="1:1" x14ac:dyDescent="0.35">
      <c r="A18" s="5">
        <v>43049</v>
      </c>
    </row>
    <row r="19" spans="1:1" x14ac:dyDescent="0.35">
      <c r="A19" s="5">
        <v>43062</v>
      </c>
    </row>
    <row r="20" spans="1:1" x14ac:dyDescent="0.35">
      <c r="A20" s="5">
        <v>43094</v>
      </c>
    </row>
    <row r="21" spans="1:1" x14ac:dyDescent="0.35">
      <c r="A21" s="5">
        <v>43101</v>
      </c>
    </row>
    <row r="22" spans="1:1" x14ac:dyDescent="0.35">
      <c r="A22" s="5">
        <v>43115</v>
      </c>
    </row>
    <row r="23" spans="1:1" x14ac:dyDescent="0.35">
      <c r="A23" s="5">
        <v>43150</v>
      </c>
    </row>
    <row r="24" spans="1:1" x14ac:dyDescent="0.35">
      <c r="A24" s="5">
        <v>43248</v>
      </c>
    </row>
    <row r="25" spans="1:1" x14ac:dyDescent="0.35">
      <c r="A25" s="5">
        <v>43285</v>
      </c>
    </row>
    <row r="26" spans="1:1" x14ac:dyDescent="0.35">
      <c r="A26" s="5">
        <v>43346</v>
      </c>
    </row>
    <row r="27" spans="1:1" x14ac:dyDescent="0.35">
      <c r="A27" s="5">
        <v>43381</v>
      </c>
    </row>
    <row r="28" spans="1:1" x14ac:dyDescent="0.35">
      <c r="A28" s="5">
        <v>43416</v>
      </c>
    </row>
    <row r="29" spans="1:1" x14ac:dyDescent="0.35">
      <c r="A29" s="5">
        <v>43426</v>
      </c>
    </row>
    <row r="30" spans="1:1" x14ac:dyDescent="0.35">
      <c r="A30" s="5">
        <v>43459</v>
      </c>
    </row>
    <row r="31" spans="1:1" x14ac:dyDescent="0.35">
      <c r="A31" s="5">
        <v>43466</v>
      </c>
    </row>
    <row r="32" spans="1:1" x14ac:dyDescent="0.35">
      <c r="A32" s="5">
        <v>43486</v>
      </c>
    </row>
    <row r="33" spans="1:1" x14ac:dyDescent="0.35">
      <c r="A33" s="5">
        <v>43514</v>
      </c>
    </row>
    <row r="34" spans="1:1" x14ac:dyDescent="0.35">
      <c r="A34" s="5">
        <v>43612</v>
      </c>
    </row>
    <row r="35" spans="1:1" x14ac:dyDescent="0.35">
      <c r="A35" s="5">
        <v>43650</v>
      </c>
    </row>
    <row r="36" spans="1:1" x14ac:dyDescent="0.35">
      <c r="A36" s="5">
        <v>43710</v>
      </c>
    </row>
    <row r="37" spans="1:1" x14ac:dyDescent="0.35">
      <c r="A37" s="5">
        <v>43752</v>
      </c>
    </row>
    <row r="38" spans="1:1" x14ac:dyDescent="0.35">
      <c r="A38" s="5">
        <v>43780</v>
      </c>
    </row>
    <row r="39" spans="1:1" x14ac:dyDescent="0.35">
      <c r="A39" s="5">
        <v>43797</v>
      </c>
    </row>
    <row r="40" spans="1:1" x14ac:dyDescent="0.35">
      <c r="A40" s="5">
        <v>43823</v>
      </c>
    </row>
    <row r="41" spans="1:1" x14ac:dyDescent="0.35">
      <c r="A41" s="5">
        <v>43824</v>
      </c>
    </row>
    <row r="42" spans="1:1" x14ac:dyDescent="0.35">
      <c r="A42" s="5">
        <v>43831</v>
      </c>
    </row>
    <row r="43" spans="1:1" x14ac:dyDescent="0.35">
      <c r="A43" s="5">
        <v>43850</v>
      </c>
    </row>
    <row r="44" spans="1:1" x14ac:dyDescent="0.35">
      <c r="A44" s="5">
        <v>43878</v>
      </c>
    </row>
    <row r="45" spans="1:1" x14ac:dyDescent="0.35">
      <c r="A45" s="5">
        <v>43976</v>
      </c>
    </row>
    <row r="46" spans="1:1" x14ac:dyDescent="0.35">
      <c r="A46" s="5">
        <v>44015</v>
      </c>
    </row>
    <row r="47" spans="1:1" x14ac:dyDescent="0.35">
      <c r="A47" s="5">
        <v>44081</v>
      </c>
    </row>
    <row r="48" spans="1:1" x14ac:dyDescent="0.35">
      <c r="A48" s="5">
        <v>44116</v>
      </c>
    </row>
    <row r="49" spans="1:1" x14ac:dyDescent="0.35">
      <c r="A49" s="5">
        <v>44146</v>
      </c>
    </row>
    <row r="50" spans="1:1" x14ac:dyDescent="0.35">
      <c r="A50" s="5">
        <v>44161</v>
      </c>
    </row>
    <row r="51" spans="1:1" x14ac:dyDescent="0.35">
      <c r="A51" s="5">
        <v>44190</v>
      </c>
    </row>
    <row r="52" spans="1:1" x14ac:dyDescent="0.35">
      <c r="A52" s="5">
        <v>44197</v>
      </c>
    </row>
    <row r="53" spans="1:1" x14ac:dyDescent="0.35">
      <c r="A53" s="5">
        <v>44214</v>
      </c>
    </row>
    <row r="54" spans="1:1" x14ac:dyDescent="0.35">
      <c r="A54" s="5">
        <v>44216</v>
      </c>
    </row>
    <row r="55" spans="1:1" x14ac:dyDescent="0.35">
      <c r="A55" s="5">
        <v>44242</v>
      </c>
    </row>
    <row r="56" spans="1:1" x14ac:dyDescent="0.35">
      <c r="A56" s="5">
        <v>44347</v>
      </c>
    </row>
    <row r="57" spans="1:1" x14ac:dyDescent="0.35">
      <c r="A57" s="5">
        <v>44365</v>
      </c>
    </row>
    <row r="58" spans="1:1" x14ac:dyDescent="0.35">
      <c r="A58" s="5">
        <v>44382</v>
      </c>
    </row>
    <row r="59" spans="1:1" x14ac:dyDescent="0.35">
      <c r="A59" s="5">
        <v>44445</v>
      </c>
    </row>
    <row r="60" spans="1:1" x14ac:dyDescent="0.35">
      <c r="A60" s="5">
        <v>44480</v>
      </c>
    </row>
    <row r="61" spans="1:1" x14ac:dyDescent="0.35">
      <c r="A61" s="5">
        <v>44511</v>
      </c>
    </row>
    <row r="62" spans="1:1" x14ac:dyDescent="0.35">
      <c r="A62" s="5">
        <v>44525</v>
      </c>
    </row>
    <row r="63" spans="1:1" x14ac:dyDescent="0.35">
      <c r="A63" s="5">
        <v>44554</v>
      </c>
    </row>
    <row r="64" spans="1:1" x14ac:dyDescent="0.35">
      <c r="A64" s="5">
        <v>44561</v>
      </c>
    </row>
    <row r="65" spans="1:1" x14ac:dyDescent="0.35">
      <c r="A65" s="5">
        <v>44578</v>
      </c>
    </row>
    <row r="66" spans="1:1" x14ac:dyDescent="0.35">
      <c r="A66" s="5">
        <v>44613</v>
      </c>
    </row>
    <row r="67" spans="1:1" x14ac:dyDescent="0.35">
      <c r="A67" s="5">
        <v>44711</v>
      </c>
    </row>
    <row r="68" spans="1:1" x14ac:dyDescent="0.35">
      <c r="A68" s="5">
        <v>44732</v>
      </c>
    </row>
    <row r="69" spans="1:1" x14ac:dyDescent="0.35">
      <c r="A69" s="5">
        <v>44746</v>
      </c>
    </row>
    <row r="70" spans="1:1" x14ac:dyDescent="0.35">
      <c r="A70" s="5">
        <v>44809</v>
      </c>
    </row>
    <row r="71" spans="1:1" x14ac:dyDescent="0.35">
      <c r="A71" s="5">
        <v>44844</v>
      </c>
    </row>
    <row r="72" spans="1:1" x14ac:dyDescent="0.35">
      <c r="A72" s="5">
        <v>44876</v>
      </c>
    </row>
    <row r="73" spans="1:1" x14ac:dyDescent="0.35">
      <c r="A73" s="5">
        <v>44889</v>
      </c>
    </row>
    <row r="74" spans="1:1" x14ac:dyDescent="0.35">
      <c r="A74" s="5">
        <v>44921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0"/>
  <sheetViews>
    <sheetView topLeftCell="A3" workbookViewId="0">
      <selection activeCell="D10" sqref="D10"/>
    </sheetView>
  </sheetViews>
  <sheetFormatPr defaultColWidth="11.54296875" defaultRowHeight="14.5" x14ac:dyDescent="0.35"/>
  <cols>
    <col min="1" max="2" width="11.54296875" style="4"/>
    <col min="3" max="3" width="14.26953125" style="4" customWidth="1"/>
    <col min="4" max="16384" width="11.54296875" style="4"/>
  </cols>
  <sheetData>
    <row r="1" spans="1:5" ht="29" x14ac:dyDescent="0.35">
      <c r="A1" s="4" t="s">
        <v>40</v>
      </c>
      <c r="B1" s="4" t="s">
        <v>33</v>
      </c>
      <c r="C1" s="4" t="s">
        <v>37</v>
      </c>
      <c r="D1" s="12" t="s">
        <v>63</v>
      </c>
      <c r="E1" s="4" t="s">
        <v>97</v>
      </c>
    </row>
    <row r="2" spans="1:5" ht="29" x14ac:dyDescent="0.35">
      <c r="A2" s="4" t="s">
        <v>34</v>
      </c>
      <c r="B2" s="4" t="s">
        <v>51</v>
      </c>
      <c r="C2" s="4" t="s">
        <v>39</v>
      </c>
      <c r="D2" s="10" t="s">
        <v>45</v>
      </c>
      <c r="E2" s="4" t="s">
        <v>55</v>
      </c>
    </row>
    <row r="3" spans="1:5" ht="29" x14ac:dyDescent="0.35">
      <c r="A3" s="4" t="s">
        <v>229</v>
      </c>
      <c r="B3" s="4" t="s">
        <v>229</v>
      </c>
      <c r="C3" s="4" t="s">
        <v>308</v>
      </c>
      <c r="D3" s="8" t="s">
        <v>746</v>
      </c>
      <c r="E3" s="4" t="s">
        <v>165</v>
      </c>
    </row>
    <row r="4" spans="1:5" ht="29" x14ac:dyDescent="0.35">
      <c r="A4" s="4" t="s">
        <v>747</v>
      </c>
      <c r="B4" s="4" t="s">
        <v>747</v>
      </c>
      <c r="C4" s="4" t="s">
        <v>36</v>
      </c>
      <c r="D4" s="11" t="s">
        <v>748</v>
      </c>
      <c r="E4" s="4" t="s">
        <v>297</v>
      </c>
    </row>
    <row r="5" spans="1:5" x14ac:dyDescent="0.35">
      <c r="D5" s="11" t="s">
        <v>66</v>
      </c>
    </row>
    <row r="6" spans="1:5" ht="29" x14ac:dyDescent="0.35">
      <c r="A6" s="4" t="s">
        <v>35</v>
      </c>
      <c r="B6" s="4" t="s">
        <v>35</v>
      </c>
      <c r="C6" s="4" t="s">
        <v>62</v>
      </c>
      <c r="D6" s="9" t="s">
        <v>46</v>
      </c>
    </row>
    <row r="7" spans="1:5" ht="43.5" x14ac:dyDescent="0.35">
      <c r="C7" s="4" t="s">
        <v>72</v>
      </c>
      <c r="D7" s="4" t="s">
        <v>749</v>
      </c>
    </row>
    <row r="8" spans="1:5" ht="29" x14ac:dyDescent="0.35">
      <c r="C8" s="4" t="s">
        <v>41</v>
      </c>
      <c r="D8" s="4" t="s">
        <v>750</v>
      </c>
    </row>
    <row r="9" spans="1:5" ht="58" x14ac:dyDescent="0.35">
      <c r="C9" s="4" t="s">
        <v>42</v>
      </c>
      <c r="D9" s="4" t="s">
        <v>377</v>
      </c>
    </row>
    <row r="10" spans="1:5" ht="29" x14ac:dyDescent="0.35">
      <c r="C10" s="4" t="s">
        <v>38</v>
      </c>
      <c r="D10" s="4" t="s">
        <v>276</v>
      </c>
    </row>
    <row r="11" spans="1:5" ht="29" x14ac:dyDescent="0.35">
      <c r="C11" s="4" t="s">
        <v>43</v>
      </c>
    </row>
    <row r="12" spans="1:5" ht="29" x14ac:dyDescent="0.35">
      <c r="C12" s="4" t="s">
        <v>104</v>
      </c>
    </row>
    <row r="13" spans="1:5" ht="43.5" x14ac:dyDescent="0.35">
      <c r="C13" s="4" t="s">
        <v>751</v>
      </c>
    </row>
    <row r="14" spans="1:5" ht="43.5" x14ac:dyDescent="0.35">
      <c r="C14" s="4" t="s">
        <v>59</v>
      </c>
    </row>
    <row r="15" spans="1:5" ht="43.5" x14ac:dyDescent="0.35">
      <c r="C15" s="4" t="s">
        <v>752</v>
      </c>
    </row>
    <row r="16" spans="1:5" x14ac:dyDescent="0.35">
      <c r="C16" s="4" t="s">
        <v>74</v>
      </c>
    </row>
    <row r="17" spans="3:3" ht="29" x14ac:dyDescent="0.35">
      <c r="C17" s="4" t="s">
        <v>753</v>
      </c>
    </row>
    <row r="18" spans="3:3" x14ac:dyDescent="0.35">
      <c r="C18" s="4" t="s">
        <v>73</v>
      </c>
    </row>
    <row r="19" spans="3:3" ht="29" x14ac:dyDescent="0.35">
      <c r="C19" s="4" t="s">
        <v>754</v>
      </c>
    </row>
    <row r="20" spans="3:3" ht="43.5" x14ac:dyDescent="0.35">
      <c r="C20" s="4" t="s">
        <v>70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oc_Status xmlns="eceb89b1-43dc-4aae-a16c-01c1694fbffc">Draft</Doc_Status>
    <_dlc_DocId xmlns="eceb89b1-43dc-4aae-a16c-01c1694fbffc">Z6PV6Y76EUVM-45-1129816</_dlc_DocId>
    <_dlc_DocIdUrl xmlns="eceb89b1-43dc-4aae-a16c-01c1694fbffc">
      <Url>https://ceq.sites.eop.gov/sites/ceqleg/_layouts/15/DocIdRedir.aspx?ID=Z6PV6Y76EUVM-45-1129816</Url>
      <Description>Z6PV6Y76EUVM-45-1129816</Description>
    </_dlc_DocIdUrl>
    <PresMemo3 xmlns="eceb89b1-43dc-4aae-a16c-01c1694fbffc">No</PresMemo3>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customXsn xmlns="http://schemas.microsoft.com/office/2006/metadata/customXsn">
  <xsnLocation/>
  <cached>True</cached>
  <openByDefault>True</openByDefault>
  <xsnScope>/sites/ceqleg/FOIA</xsnScope>
</customXsn>
</file>

<file path=customXml/item5.xml><?xml version="1.0" encoding="utf-8"?>
<ct:contentTypeSchema xmlns:ct="http://schemas.microsoft.com/office/2006/metadata/contentType" xmlns:ma="http://schemas.microsoft.com/office/2006/metadata/properties/metaAttributes" ct:_="" ma:_="" ma:contentTypeName="Document" ma:contentTypeID="0x010100578520487E81BD4F8329800BA871CFF9" ma:contentTypeVersion="2" ma:contentTypeDescription="Create a new document." ma:contentTypeScope="" ma:versionID="f38516d784a66784bb9946305b0519b1">
  <xsd:schema xmlns:xsd="http://www.w3.org/2001/XMLSchema" xmlns:xs="http://www.w3.org/2001/XMLSchema" xmlns:p="http://schemas.microsoft.com/office/2006/metadata/properties" xmlns:ns2="eceb89b1-43dc-4aae-a16c-01c1694fbffc" xmlns:ns3="24839fc3-1621-4948-8d3e-36f1f0d62466" targetNamespace="http://schemas.microsoft.com/office/2006/metadata/properties" ma:root="true" ma:fieldsID="f15dba7bd5426201f635607c4e083b2b" ns2:_="" ns3:_="">
    <xsd:import namespace="eceb89b1-43dc-4aae-a16c-01c1694fbffc"/>
    <xsd:import namespace="24839fc3-1621-4948-8d3e-36f1f0d62466"/>
    <xsd:element name="properties">
      <xsd:complexType>
        <xsd:sequence>
          <xsd:element name="documentManagement">
            <xsd:complexType>
              <xsd:all>
                <xsd:element ref="ns2:Doc_Status" minOccurs="0"/>
                <xsd:element ref="ns2:PresMemo3" minOccurs="0"/>
                <xsd:element ref="ns2:_dlc_DocId" minOccurs="0"/>
                <xsd:element ref="ns2:_dlc_DocIdUrl" minOccurs="0"/>
                <xsd:element ref="ns2: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eb89b1-43dc-4aae-a16c-01c1694fbffc" elementFormDefault="qualified">
    <xsd:import namespace="http://schemas.microsoft.com/office/2006/documentManagement/types"/>
    <xsd:import namespace="http://schemas.microsoft.com/office/infopath/2007/PartnerControls"/>
    <xsd:element name="Doc_Status" ma:index="8" nillable="true" ma:displayName="Doc_Status" ma:default="Draft" ma:description="Doc_Status" ma:internalName="Doc_Status">
      <xsd:simpleType>
        <xsd:restriction base="dms:Choice">
          <xsd:enumeration value="Draft"/>
          <xsd:enumeration value="Final"/>
        </xsd:restriction>
      </xsd:simpleType>
    </xsd:element>
    <xsd:element name="PresMemo3" ma:index="9" nillable="true" ma:displayName="Memo to the President, AP, or DAP" ma:default="No" ma:description="Is this a memo to the President, Vice President, an assistant to the President, or a Deputy" ma:internalName="PresMemo3">
      <xsd:simpleType>
        <xsd:restriction base="dms:Choice">
          <xsd:enumeration value="No"/>
          <xsd:enumeration value="Yes"/>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4839fc3-1621-4948-8d3e-36f1f0d62466" elementFormDefault="qualified">
    <xsd:import namespace="http://schemas.microsoft.com/office/2006/documentManagement/types"/>
    <xsd:import namespace="http://schemas.microsoft.com/office/infopath/2007/PartnerControls"/>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E9A376-E55C-4A6D-B1F2-408D3D152814}">
  <ds:schemaRefs>
    <ds:schemaRef ds:uri="http://schemas.microsoft.com/office/2006/metadata/properties"/>
    <ds:schemaRef ds:uri="http://schemas.microsoft.com/office/infopath/2007/PartnerControls"/>
    <ds:schemaRef ds:uri="eceb89b1-43dc-4aae-a16c-01c1694fbffc"/>
  </ds:schemaRefs>
</ds:datastoreItem>
</file>

<file path=customXml/itemProps2.xml><?xml version="1.0" encoding="utf-8"?>
<ds:datastoreItem xmlns:ds="http://schemas.openxmlformats.org/officeDocument/2006/customXml" ds:itemID="{041C6C20-B4DC-43DC-90F6-2538DB98E98E}">
  <ds:schemaRefs>
    <ds:schemaRef ds:uri="http://schemas.microsoft.com/sharepoint/v3/contenttype/forms"/>
  </ds:schemaRefs>
</ds:datastoreItem>
</file>

<file path=customXml/itemProps3.xml><?xml version="1.0" encoding="utf-8"?>
<ds:datastoreItem xmlns:ds="http://schemas.openxmlformats.org/officeDocument/2006/customXml" ds:itemID="{1056D183-02A4-49B4-9381-CAFF3DD5E225}">
  <ds:schemaRefs>
    <ds:schemaRef ds:uri="http://schemas.microsoft.com/sharepoint/events"/>
  </ds:schemaRefs>
</ds:datastoreItem>
</file>

<file path=customXml/itemProps4.xml><?xml version="1.0" encoding="utf-8"?>
<ds:datastoreItem xmlns:ds="http://schemas.openxmlformats.org/officeDocument/2006/customXml" ds:itemID="{FFC36678-AAB5-4EB4-94BB-902C24099048}"/>
</file>

<file path=customXml/itemProps5.xml><?xml version="1.0" encoding="utf-8"?>
<ds:datastoreItem xmlns:ds="http://schemas.openxmlformats.org/officeDocument/2006/customXml" ds:itemID="{0E3C9F39-31C7-4D2A-9F45-11B8B813BD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FOIA Master Log</vt:lpstr>
      <vt:lpstr>Holidays</vt:lpstr>
      <vt:lpstr>Drop Down Lists</vt:lpstr>
      <vt:lpstr>'FOIA Master Log'!Print_Area</vt:lpstr>
    </vt:vector>
  </TitlesOfParts>
  <Manager/>
  <Company>White House Communications Agency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Sun, Howard C. EOP/CEQ</dc:creator>
  <cp:keywords/>
  <dc:description/>
  <cp:lastModifiedBy>Sun, Howard C. EOP/CEQ</cp:lastModifiedBy>
  <cp:revision/>
  <dcterms:created xsi:type="dcterms:W3CDTF">2017-11-22T14:34:39Z</dcterms:created>
  <dcterms:modified xsi:type="dcterms:W3CDTF">2023-11-16T17:38:46Z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0x010100578520487E81BD4F8329800BA871CFF9</vt:lpwstr>
  </property>
  <property fmtid="{D5CDD505-2E9C-101B-9397-08002B2CF9AE}" pid="3" name="_dlc_DocIdItemGuid">
    <vt:lpwstr>e0b4e351-841c-4e49-9d31-1c5f00994f95</vt:lpwstr>
  </property>
  <property fmtid="{D5CDD505-2E9C-101B-9397-08002B2CF9AE}" pid="4" name="Order">
    <vt:r8>112981600</vt:r8>
  </property>
</Properties>
</file>